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9735" tabRatio="800" activeTab="5"/>
  </bookViews>
  <sheets>
    <sheet name="شخصیت پیش قدم" sheetId="2" r:id="rId1"/>
    <sheet name="پرسشنامه حل تعارض" sheetId="1" r:id="rId2"/>
    <sheet name="تعیین سبک کار تیمی" sheetId="3" r:id="rId3"/>
    <sheet name="سبک ارتباطی - فعالیت" sheetId="4" r:id="rId4"/>
    <sheet name="پرسشنامه 5 عامل" sheetId="5" r:id="rId5"/>
    <sheet name="نیازهای انگیزشی" sheetId="6" r:id="rId6"/>
  </sheets>
  <definedNames>
    <definedName name="_ftnref1" localSheetId="3">'سبک ارتباطی - فعالیت'!$D$48</definedName>
    <definedName name="answert" localSheetId="2">answettable[Column1]</definedName>
    <definedName name="answert" localSheetId="3">answettable5[Column1]</definedName>
    <definedName name="answert" localSheetId="5">answettable7[Column1]</definedName>
    <definedName name="answerT">answerTable[جواب ها]</definedName>
    <definedName name="number" localSheetId="4">oniontable6[[#All],[1]]</definedName>
    <definedName name="number">oniontable[[#All],[1]]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5" i="6" l="1"/>
  <c r="H65" i="6" s="1"/>
  <c r="F64" i="6"/>
  <c r="H64" i="6" s="1"/>
  <c r="F63" i="6"/>
  <c r="H63" i="6" s="1"/>
  <c r="F62" i="6"/>
  <c r="H62" i="6" s="1"/>
  <c r="F61" i="6"/>
  <c r="H61" i="6" s="1"/>
  <c r="F60" i="6"/>
  <c r="H60" i="6" s="1"/>
  <c r="F59" i="6"/>
  <c r="H59" i="6" s="1"/>
  <c r="F58" i="6"/>
  <c r="H58" i="6" s="1"/>
  <c r="F57" i="6"/>
  <c r="H57" i="6" s="1"/>
  <c r="F56" i="6"/>
  <c r="H56" i="6" s="1"/>
  <c r="F55" i="6"/>
  <c r="H55" i="6" s="1"/>
  <c r="L63" i="6" l="1"/>
  <c r="J58" i="6"/>
  <c r="L58" i="6"/>
  <c r="J55" i="6"/>
  <c r="L56" i="6"/>
  <c r="L55" i="6"/>
  <c r="L59" i="6"/>
  <c r="J62" i="6"/>
  <c r="L62" i="6"/>
  <c r="J56" i="6"/>
  <c r="J59" i="6"/>
  <c r="L60" i="6"/>
  <c r="J63" i="6"/>
  <c r="L64" i="6"/>
  <c r="J65" i="6"/>
  <c r="J61" i="6"/>
  <c r="J57" i="6"/>
  <c r="J60" i="6"/>
  <c r="L61" i="6"/>
  <c r="J64" i="6"/>
  <c r="L65" i="6"/>
  <c r="G66" i="6"/>
  <c r="L57" i="6"/>
  <c r="K66" i="6" l="1"/>
  <c r="I66" i="6"/>
  <c r="Q75" i="5"/>
  <c r="O75" i="5"/>
  <c r="M75" i="5"/>
  <c r="K75" i="5"/>
  <c r="I75" i="5"/>
  <c r="Q74" i="5"/>
  <c r="O74" i="5"/>
  <c r="M74" i="5"/>
  <c r="K74" i="5"/>
  <c r="I74" i="5"/>
  <c r="Q73" i="5"/>
  <c r="O73" i="5"/>
  <c r="M73" i="5"/>
  <c r="K73" i="5"/>
  <c r="I73" i="5"/>
  <c r="Q72" i="5"/>
  <c r="O72" i="5"/>
  <c r="M72" i="5"/>
  <c r="K72" i="5"/>
  <c r="I72" i="5"/>
  <c r="Q71" i="5"/>
  <c r="O71" i="5"/>
  <c r="M71" i="5"/>
  <c r="K71" i="5"/>
  <c r="I71" i="5"/>
  <c r="Q70" i="5"/>
  <c r="O70" i="5"/>
  <c r="M70" i="5"/>
  <c r="K70" i="5"/>
  <c r="I70" i="5"/>
  <c r="Q69" i="5"/>
  <c r="O69" i="5"/>
  <c r="M69" i="5"/>
  <c r="K69" i="5"/>
  <c r="I69" i="5"/>
  <c r="Q68" i="5"/>
  <c r="O68" i="5"/>
  <c r="M68" i="5"/>
  <c r="K68" i="5"/>
  <c r="I68" i="5"/>
  <c r="Q67" i="5"/>
  <c r="O67" i="5"/>
  <c r="M67" i="5"/>
  <c r="K67" i="5"/>
  <c r="I67" i="5"/>
  <c r="Q66" i="5"/>
  <c r="O66" i="5"/>
  <c r="M66" i="5"/>
  <c r="K66" i="5"/>
  <c r="I66" i="5"/>
  <c r="M76" i="5" l="1"/>
  <c r="I76" i="5"/>
  <c r="Q76" i="5"/>
  <c r="K76" i="5"/>
  <c r="O76" i="5"/>
  <c r="F120" i="4" l="1"/>
  <c r="G119" i="4"/>
  <c r="K119" i="4" s="1"/>
  <c r="F119" i="4"/>
  <c r="G118" i="4"/>
  <c r="I118" i="4" s="1"/>
  <c r="F118" i="4"/>
  <c r="G117" i="4"/>
  <c r="O117" i="4" s="1"/>
  <c r="F117" i="4"/>
  <c r="G116" i="4"/>
  <c r="M116" i="4" s="1"/>
  <c r="G115" i="4"/>
  <c r="O115" i="4" s="1"/>
  <c r="G114" i="4"/>
  <c r="I114" i="4" s="1"/>
  <c r="G113" i="4"/>
  <c r="K113" i="4" s="1"/>
  <c r="G112" i="4"/>
  <c r="M112" i="4" s="1"/>
  <c r="G111" i="4"/>
  <c r="O111" i="4" s="1"/>
  <c r="G110" i="4"/>
  <c r="I110" i="4" s="1"/>
  <c r="G109" i="4"/>
  <c r="K109" i="4" s="1"/>
  <c r="G108" i="4"/>
  <c r="M108" i="4" s="1"/>
  <c r="G107" i="4"/>
  <c r="O107" i="4" s="1"/>
  <c r="G106" i="4"/>
  <c r="I106" i="4" s="1"/>
  <c r="G105" i="4"/>
  <c r="K105" i="4" s="1"/>
  <c r="G104" i="4"/>
  <c r="M104" i="4" s="1"/>
  <c r="G103" i="4"/>
  <c r="O103" i="4" s="1"/>
  <c r="G102" i="4"/>
  <c r="K102" i="4" s="1"/>
  <c r="M117" i="4" l="1"/>
  <c r="K116" i="4"/>
  <c r="K112" i="4"/>
  <c r="M111" i="4"/>
  <c r="M107" i="4"/>
  <c r="M102" i="4"/>
  <c r="K111" i="4"/>
  <c r="I116" i="4"/>
  <c r="K117" i="4"/>
  <c r="M118" i="4"/>
  <c r="I104" i="4"/>
  <c r="M106" i="4"/>
  <c r="K115" i="4"/>
  <c r="K103" i="4"/>
  <c r="K104" i="4"/>
  <c r="I108" i="4"/>
  <c r="M110" i="4"/>
  <c r="M115" i="4"/>
  <c r="M103" i="4"/>
  <c r="K107" i="4"/>
  <c r="K108" i="4"/>
  <c r="I112" i="4"/>
  <c r="M114" i="4"/>
  <c r="O105" i="4"/>
  <c r="O119" i="4"/>
  <c r="O102" i="4"/>
  <c r="O106" i="4"/>
  <c r="I109" i="4"/>
  <c r="I102" i="4"/>
  <c r="I103" i="4"/>
  <c r="O104" i="4"/>
  <c r="M105" i="4"/>
  <c r="K106" i="4"/>
  <c r="I107" i="4"/>
  <c r="O108" i="4"/>
  <c r="M109" i="4"/>
  <c r="K110" i="4"/>
  <c r="I111" i="4"/>
  <c r="O112" i="4"/>
  <c r="M113" i="4"/>
  <c r="K114" i="4"/>
  <c r="I115" i="4"/>
  <c r="O116" i="4"/>
  <c r="I117" i="4"/>
  <c r="K118" i="4"/>
  <c r="M119" i="4"/>
  <c r="O109" i="4"/>
  <c r="O113" i="4"/>
  <c r="I105" i="4"/>
  <c r="O110" i="4"/>
  <c r="I113" i="4"/>
  <c r="O118" i="4"/>
  <c r="I119" i="4"/>
  <c r="O114" i="4"/>
  <c r="F119" i="3"/>
  <c r="N119" i="3" s="1"/>
  <c r="F118" i="3"/>
  <c r="H118" i="3" s="1"/>
  <c r="F117" i="3"/>
  <c r="N117" i="3" s="1"/>
  <c r="F116" i="3"/>
  <c r="N116" i="3" s="1"/>
  <c r="F115" i="3"/>
  <c r="J115" i="3" s="1"/>
  <c r="F114" i="3"/>
  <c r="H114" i="3" s="1"/>
  <c r="F113" i="3"/>
  <c r="J113" i="3" s="1"/>
  <c r="F112" i="3"/>
  <c r="N112" i="3" s="1"/>
  <c r="F111" i="3"/>
  <c r="H111" i="3" s="1"/>
  <c r="F110" i="3"/>
  <c r="H110" i="3" s="1"/>
  <c r="F109" i="3"/>
  <c r="J109" i="3" s="1"/>
  <c r="F108" i="3"/>
  <c r="N108" i="3" s="1"/>
  <c r="F107" i="3"/>
  <c r="H107" i="3" s="1"/>
  <c r="F106" i="3"/>
  <c r="H106" i="3" s="1"/>
  <c r="F105" i="3"/>
  <c r="J105" i="3" s="1"/>
  <c r="F104" i="3"/>
  <c r="N104" i="3" s="1"/>
  <c r="F103" i="3"/>
  <c r="H103" i="3" s="1"/>
  <c r="F102" i="3"/>
  <c r="H102" i="3" s="1"/>
  <c r="J120" i="4" l="1"/>
  <c r="E118" i="4" s="1"/>
  <c r="L120" i="4"/>
  <c r="E119" i="4" s="1"/>
  <c r="N120" i="4"/>
  <c r="E120" i="4" s="1"/>
  <c r="H120" i="4"/>
  <c r="J108" i="3"/>
  <c r="L108" i="3"/>
  <c r="H104" i="3"/>
  <c r="H113" i="3"/>
  <c r="H105" i="3"/>
  <c r="L107" i="3"/>
  <c r="H112" i="3"/>
  <c r="J107" i="3"/>
  <c r="L115" i="3"/>
  <c r="L103" i="3"/>
  <c r="L104" i="3"/>
  <c r="H108" i="3"/>
  <c r="H109" i="3"/>
  <c r="L111" i="3"/>
  <c r="L112" i="3"/>
  <c r="J116" i="3"/>
  <c r="J117" i="3"/>
  <c r="L116" i="3"/>
  <c r="J103" i="3"/>
  <c r="J104" i="3"/>
  <c r="J111" i="3"/>
  <c r="J112" i="3"/>
  <c r="H116" i="3"/>
  <c r="H117" i="3"/>
  <c r="L119" i="3"/>
  <c r="N103" i="3"/>
  <c r="N107" i="3"/>
  <c r="N111" i="3"/>
  <c r="N115" i="3"/>
  <c r="J102" i="3"/>
  <c r="L105" i="3"/>
  <c r="J106" i="3"/>
  <c r="L109" i="3"/>
  <c r="J110" i="3"/>
  <c r="L113" i="3"/>
  <c r="J114" i="3"/>
  <c r="H115" i="3"/>
  <c r="L117" i="3"/>
  <c r="J118" i="3"/>
  <c r="H119" i="3"/>
  <c r="L102" i="3"/>
  <c r="N105" i="3"/>
  <c r="L106" i="3"/>
  <c r="N109" i="3"/>
  <c r="L110" i="3"/>
  <c r="N113" i="3"/>
  <c r="L114" i="3"/>
  <c r="L118" i="3"/>
  <c r="J119" i="3"/>
  <c r="N102" i="3"/>
  <c r="N110" i="3"/>
  <c r="N118" i="3"/>
  <c r="N106" i="3"/>
  <c r="N114" i="3"/>
  <c r="D15" i="2"/>
  <c r="G127" i="4" l="1"/>
  <c r="G126" i="4"/>
  <c r="G125" i="4"/>
  <c r="G124" i="4"/>
  <c r="E117" i="4"/>
  <c r="G120" i="3"/>
  <c r="K120" i="3"/>
  <c r="M120" i="3"/>
  <c r="I120" i="3"/>
  <c r="O54" i="1"/>
  <c r="O55" i="1"/>
  <c r="O56" i="1"/>
  <c r="O57" i="1"/>
  <c r="O58" i="1"/>
  <c r="O53" i="1"/>
  <c r="M54" i="1"/>
  <c r="M55" i="1"/>
  <c r="M56" i="1"/>
  <c r="M57" i="1"/>
  <c r="M58" i="1"/>
  <c r="M53" i="1"/>
  <c r="K54" i="1"/>
  <c r="K55" i="1"/>
  <c r="K56" i="1"/>
  <c r="K57" i="1"/>
  <c r="K58" i="1"/>
  <c r="K53" i="1"/>
  <c r="I54" i="1"/>
  <c r="I55" i="1"/>
  <c r="I56" i="1"/>
  <c r="I57" i="1"/>
  <c r="I58" i="1"/>
  <c r="I53" i="1"/>
  <c r="G53" i="1"/>
  <c r="G54" i="1"/>
  <c r="G55" i="1"/>
  <c r="G56" i="1"/>
  <c r="G57" i="1"/>
  <c r="G58" i="1"/>
  <c r="I126" i="4" l="1"/>
  <c r="U126" i="4" s="1"/>
  <c r="I127" i="4"/>
  <c r="L127" i="4" s="1"/>
  <c r="I125" i="4"/>
  <c r="I124" i="4"/>
  <c r="J59" i="1"/>
  <c r="N59" i="1"/>
  <c r="F59" i="1"/>
  <c r="L59" i="1"/>
  <c r="H59" i="1"/>
  <c r="T127" i="4" l="1"/>
  <c r="R126" i="4"/>
  <c r="L126" i="4"/>
  <c r="R127" i="4"/>
  <c r="T126" i="4"/>
  <c r="J126" i="4"/>
  <c r="P126" i="4"/>
  <c r="S126" i="4"/>
  <c r="J127" i="4"/>
  <c r="P127" i="4"/>
  <c r="S127" i="4"/>
  <c r="U127" i="4"/>
  <c r="T124" i="4"/>
  <c r="L124" i="4"/>
  <c r="S124" i="4"/>
  <c r="J124" i="4"/>
  <c r="U124" i="4"/>
  <c r="P124" i="4"/>
  <c r="R124" i="4"/>
  <c r="S125" i="4"/>
  <c r="J125" i="4"/>
  <c r="R125" i="4"/>
  <c r="U125" i="4"/>
  <c r="P125" i="4"/>
  <c r="T125" i="4"/>
  <c r="L125" i="4"/>
</calcChain>
</file>

<file path=xl/sharedStrings.xml><?xml version="1.0" encoding="utf-8"?>
<sst xmlns="http://schemas.openxmlformats.org/spreadsheetml/2006/main" count="737" uniqueCount="408">
  <si>
    <t>من از شخص دیگر می خواهم تا در حل تعارض به ما کمک کند.</t>
  </si>
  <si>
    <t>من تلاش می کنم بر روی موضوعاتی تاکید نمایم که بجای مخالفت، هر دو موافق آن باشیم .</t>
  </si>
  <si>
    <t>من پیشنهاد می نمایم راه حل میانه و قابل قبول برای هر دو نفر جستجو شود.</t>
  </si>
  <si>
    <t>من تلاش می نمایم تا تمامی علایق شخصی فرد دیگر را مورد توجه قرار دهم.</t>
  </si>
  <si>
    <t>من در تعقیب اهدافم ثابت قدم و مصمم می باشم.</t>
  </si>
  <si>
    <t xml:space="preserve">تلاش می نمایم تا روابطم با طرف مقابل گسسته نگردد . </t>
  </si>
  <si>
    <t>تا جایی که امکان داشته باشد راههایی را می پسندم که شکاف اختلاف ما را از بین ببرد.</t>
  </si>
  <si>
    <t>من راه حلی را جستجو می نمایم که خواسته های هر دو طرف را برآورده سازد .</t>
  </si>
  <si>
    <t>من از بحث در مورد موضوعات احساسی و عاطفی اجتناب می ورزم .</t>
  </si>
  <si>
    <t>من تلاش می نمایم تا راه حل خود را به شخص مقابل تحمیل نمایم .</t>
  </si>
  <si>
    <t xml:space="preserve">من از موضع خود عقب نشینی می نمایم تا طرف مقابل به آن دست یابد . </t>
  </si>
  <si>
    <t xml:space="preserve">من تلاش می نمایم بحث درباره موضوع را به تعویق بیاندازم تا فرصت فکر کردن درباره آن را داشته باشم . </t>
  </si>
  <si>
    <t>من به شخص مقابل یک راه حل (میانه) را پیشنهاد می نمایم.</t>
  </si>
  <si>
    <t>من از آخرین قدرت خود برای رسیدن به خواسته هایم استفاده می نمایم .</t>
  </si>
  <si>
    <t>من ما یل هستم تمام موضوعات بی درنگ مطرح شوند.</t>
  </si>
  <si>
    <t>من بر روی موضوعاتی که در مواضع هر دو نفر مشترک است ، تاکید می ورزم.</t>
  </si>
  <si>
    <t>شخص مقابل را تشویق و ترغیب می نمایم تا شرح کاملی از ایده های خود ارائه نماید .</t>
  </si>
  <si>
    <t>من تلاش می‌نمایم تا شخص مقابل وادار به متوجه شدن راه حل من شود.</t>
  </si>
  <si>
    <t>تا آنجا که امکان داشته باشد ملاحظه طرف مقابل را می نمایم.</t>
  </si>
  <si>
    <t>قبل از آنکه دو طرف از یکدیگر خشمگین شوند و روابط به سردی گراید، پیشنهاد می نمایم هر فرد بصورت انفرادی به منافع خود فکر نمایند.</t>
  </si>
  <si>
    <t>من به طرف مقابل فشار می آورم تا نظراتم به کرسی بنشیند.</t>
  </si>
  <si>
    <t>من از بحث مستقیم و شفاف در مورد مسئله مورد اختلاف حمایت می نمایم.</t>
  </si>
  <si>
    <t>من تلاش می نمایم که ترکیب مناسبی از منافع و زیانها برای هر نفر پیدا نمایم.</t>
  </si>
  <si>
    <t>تمام سعی خود را بکار می بندم تا به احساسات فرد مقابل صدمه ای وارد نیاورم.</t>
  </si>
  <si>
    <t>از گرفتن موضعی که باعث ایجاد کشمکش و جدل شود اجتناب می ورزم.</t>
  </si>
  <si>
    <t>پیشنهاد می نمایم هریک از ما از بعضی خواسته‌های خود عقب نشيني نماییم تا بتوانیم به راه حل دست یابیم.</t>
  </si>
  <si>
    <t>تا آنجا که ممکن است برای درک طرف مقابل به دقت به صحبتهایش گوش می نمایم .</t>
  </si>
  <si>
    <t>اگر احساسات شخص مقابل پی در پی در حال افزایش باشد، احساسات او را تسکین می بخشم.</t>
  </si>
  <si>
    <t>من از موضع خود بطور قاطع دفاع می نمایم .</t>
  </si>
  <si>
    <t>از اظهار دشمنی با طرف مقابلم خوشم نمی آید .</t>
  </si>
  <si>
    <t>ردیف</t>
  </si>
  <si>
    <t>سوال</t>
  </si>
  <si>
    <t>جواب</t>
  </si>
  <si>
    <t>پرسشنامه حل تعارض ( Conflict Re-solution )</t>
  </si>
  <si>
    <t>نحوه تکمیل : برای هر یک از 30 عبارت با استفاده از معیارهای مربوطه، گزینه‌ای را انتخاب نمایید که شما بطور معمول در شرایط تعارض با شخص دیگر رفتار می نمایید.</t>
  </si>
  <si>
    <t>بیشتر اوقات</t>
  </si>
  <si>
    <t>برخی اوقات</t>
  </si>
  <si>
    <t>به ندرت</t>
  </si>
  <si>
    <t>جواب ها</t>
  </si>
  <si>
    <t>اجتناب</t>
  </si>
  <si>
    <t>مذاکره</t>
  </si>
  <si>
    <t>پذیرش</t>
  </si>
  <si>
    <t>اجبار</t>
  </si>
  <si>
    <t>حل مسئله</t>
  </si>
  <si>
    <t>جمع کل</t>
  </si>
  <si>
    <t>شخصيت پيش‌قدم (proactive)</t>
  </si>
  <si>
    <t>سئوالات زير ويژگي عامل بودن و پيش‌قدم بودن شما را در انجام امور کاري و شخصي مي‌سنجد. براي هر سئوال گزينه‌اي را انتخاب کنيد که با شرايط شما بيشترين تناسب را دارد.</t>
  </si>
  <si>
    <t>رديف</t>
  </si>
  <si>
    <t>سئوال</t>
  </si>
  <si>
    <t>من همواره به دنبال يافتن راههايي براي بهبود زندگي‌ام هستم.</t>
  </si>
  <si>
    <t>1</t>
  </si>
  <si>
    <t>کاملا مخالفم</t>
  </si>
  <si>
    <t>من هر جا که حضور داشته‌ام منشاء قدرتمند تغييرات سازنده بوده‌ام.</t>
  </si>
  <si>
    <t>مخالفم</t>
  </si>
  <si>
    <t>هيچ چيز جالب‌تر از اين نيست که ببينم ايده‌هاي من به واقعيت تبديل مي‌شوند (عملي مي‌شوند).</t>
  </si>
  <si>
    <t xml:space="preserve"> تاحدودي مخالفم</t>
  </si>
  <si>
    <t>من اگر چيزي به مذاقم خوش نيايد آن را اصلاح مي‌کنم.</t>
  </si>
  <si>
    <t>نه مخالف و نه موافق</t>
  </si>
  <si>
    <t>فارغ از ميزان عجيب بودن، اگر به چيزي باور داشته باشم آن را عملي خواهم کرد.</t>
  </si>
  <si>
    <t>تا حدودي موافقم</t>
  </si>
  <si>
    <t>من دوست دارم سَردَمدار (پيش‌بَرنده) ايده‌هايم باشم هرچند ديگران با آن مخالف باشند.</t>
  </si>
  <si>
    <t>موافقم</t>
  </si>
  <si>
    <t>من در شناسايي فرصت‌ها بر ديگران برتري دارم.</t>
  </si>
  <si>
    <t>کاملا موافقم</t>
  </si>
  <si>
    <t>من هميشه به دنبال راههاي بهتري براي انجام دادن کارها هستم.</t>
  </si>
  <si>
    <t>اگر به ايده‌اي باور داشته باشم هيچ مانعي نمي‌تواند مرا از تحقق آن باز دارد.</t>
  </si>
  <si>
    <t>من فرصت‌هاي خوب را خيلي زودتر و قبل از ديگران، شناسايي و کشف مي‌کنم.</t>
  </si>
  <si>
    <t>جمع</t>
  </si>
  <si>
    <t>تعیین سبک  کارتیمی 
(Parker Team Player survey)</t>
  </si>
  <si>
    <t>در طی جلسات تیمی ...</t>
  </si>
  <si>
    <t>الف</t>
  </si>
  <si>
    <t>Column1</t>
  </si>
  <si>
    <t>الف- داده‌ها و اطلاعات فنی به تیم ارائه می‌کنم.</t>
  </si>
  <si>
    <t>ب - تیم را بر روی هدف و ماموریتش متمرکز می‌کنم.</t>
  </si>
  <si>
    <t>ب</t>
  </si>
  <si>
    <t>ج - مطمئن می‌شوم که همه در بحث مشارکت می‌کنند.</t>
  </si>
  <si>
    <t>ج</t>
  </si>
  <si>
    <t>د - درباره هدف یا شیوه‌های رسیدن به هدف سئوال مطرح می‌کنم.</t>
  </si>
  <si>
    <t>د</t>
  </si>
  <si>
    <t>در ارتباط با رهبر تیم...</t>
  </si>
  <si>
    <t>الف- پیشنهاد می‌کنم کارمان هدف محور باشد.</t>
  </si>
  <si>
    <t>ب-  به او کمک می‌کنم فضای تیمی مثبتی ایجاد کند.</t>
  </si>
  <si>
    <t>ج- در مواقع لزوم مایل به مخالفت با او هستم.</t>
  </si>
  <si>
    <t>د-  بر اساس حوزه تخصصی‌ام ایده ارائه می‌کنم.</t>
  </si>
  <si>
    <t>در شرایط استرس گاهی اوقات...</t>
  </si>
  <si>
    <t>الف-  از شوخی و سایر ابزارهای کاهنده استرس استفاده می‌کنم.</t>
  </si>
  <si>
    <t>ب- در ارتباط با سایر اعضای تیم بسیار رک هستم.</t>
  </si>
  <si>
    <t>ج – برای جلب مشارکت افراد در مباحثات صبرم را از دست می‌دهم.</t>
  </si>
  <si>
    <t>د- درباره مشکلات روبروی تیم به افراد بیرونی گله می‌کنم.</t>
  </si>
  <si>
    <t>در هنگام بروز تعارض، معمولا...</t>
  </si>
  <si>
    <t xml:space="preserve">الف-  بر گفتگوی صادقانه درباره موارد اختلاف تاکید می‌کنم. </t>
  </si>
  <si>
    <t>ب-  در خصوص درستی نظر یک گروه دلایلم را ارائه می‌کنم.</t>
  </si>
  <si>
    <t>د- سعی می‌کنم با شوخی و سایر کارهای حمایتی فضای تنش را بشکنم.</t>
  </si>
  <si>
    <t>سایر افراد تیم مرا فردی ...... می بینند</t>
  </si>
  <si>
    <t>الف-  واقع‌گرا</t>
  </si>
  <si>
    <t>ب-منعطف</t>
  </si>
  <si>
    <t>ج- ترغیب کننده</t>
  </si>
  <si>
    <t>د-رک و بی‌پرده</t>
  </si>
  <si>
    <t>معمولا..... هستم.</t>
  </si>
  <si>
    <t>الف- نتیجه گرا</t>
  </si>
  <si>
    <t>ب-بسیار بی‌خیال</t>
  </si>
  <si>
    <t>ج- متکبر (ایده‌های من از همه بهتر است)</t>
  </si>
  <si>
    <t>د-  کوته‌بین</t>
  </si>
  <si>
    <t>هنگامی کارها درست پیش نمی‌روند...</t>
  </si>
  <si>
    <t>الف-  بر افزایش توجه، بازخورد و مشارکت تاکید می کنم.</t>
  </si>
  <si>
    <t>ب- بر مباحثات بی‌پرده درباره مساله تاکید می‌کنم.</t>
  </si>
  <si>
    <t>ج- سخت تلاش می‌کنم تا اطلاعات بهتری فراهم کنم.</t>
  </si>
  <si>
    <t>د- پیشنهاد می‌کنم ماموریت اصلی‌مان را بازبینی کنیم.</t>
  </si>
  <si>
    <t>مخاطره آمیزترین کمک تیمی من این است که ...</t>
  </si>
  <si>
    <t>الف- برخی از ابعاد کارتیمی را زیر سئوال ببرم.</t>
  </si>
  <si>
    <t>ب- تیم را وادار کنم استانداردهای کاری سطح بالایی تعیین کند.</t>
  </si>
  <si>
    <t>ج- فراتر از حوزه کاری تخصصی‌ام عمل کنم.</t>
  </si>
  <si>
    <t>د- به سایر اعضای تیم درباره عملکردشان بازخورد دهم.</t>
  </si>
  <si>
    <t>گاهی اوقات اعضای تیم به من این گونه می‌نگرند...</t>
  </si>
  <si>
    <t>الف- کمال‌گرا</t>
  </si>
  <si>
    <t>ب- بی میل به ارزیابی مجدد ماموریت تیم.</t>
  </si>
  <si>
    <t>ج- جدی نگرفتن کاری که باید انجام شود.</t>
  </si>
  <si>
    <t>د- ایرادگیر در جزئیات.</t>
  </si>
  <si>
    <t>من بر این باور هستم که حل مشکلات تیم نیازمند .... است.</t>
  </si>
  <si>
    <t>الف-  همکاری با همه اعضای تیم</t>
  </si>
  <si>
    <t>ب- مهارتهای گوش دادن قوی</t>
  </si>
  <si>
    <t>ج- تمایل به پرسش سولات دشوار</t>
  </si>
  <si>
    <t>د- ایده‌های خوب</t>
  </si>
  <si>
    <t>در هنگام شکل‌گیری تیم من معمولا...</t>
  </si>
  <si>
    <t>الف-  تلاش می‌کنم اعضای تیم را ملاقات کنم و با آنها آشنا شوم.</t>
  </si>
  <si>
    <t>ب- سئوالات مشخص درباره اهدف و روش‌ها بپرسم.</t>
  </si>
  <si>
    <t xml:space="preserve"> انتظارات تیم از خودم را بدانم.</t>
  </si>
  <si>
    <t xml:space="preserve"> درباره ماموریت اصلی تیم آگاه شوم.</t>
  </si>
  <si>
    <t>گاهی اوقات در تیم باعث می‌شوم دیگران ....</t>
  </si>
  <si>
    <t>الف- احساس عدم صداقت کنند به این دلیل که نمی‌توانند همانند من رو در رو باشند.</t>
  </si>
  <si>
    <t>ب- احساس گناه کنند چون نمی‌توانند به استانداردهای من برسند.</t>
  </si>
  <si>
    <t>ج-  احساس کوته‌نگری کنند چون مانند من بلند مدت فکر نمی‌کنند.</t>
  </si>
  <si>
    <t>د-  بی عاطفه‌گی کنند چون به ارتباطات بین دیگران اهمیت نمی‌دهند.</t>
  </si>
  <si>
    <t>بر این باور هستم نقش من به عنوان رهبر تیم این است که ....</t>
  </si>
  <si>
    <t>الف-  از وجود راه‌حل‌های کارامد برای مشکلات مطمئن شوم.</t>
  </si>
  <si>
    <t>ب- به افراد تیم در تعیین اهداف بلند مدت و کوتاه مدت کمک کنم.</t>
  </si>
  <si>
    <t>ج-  جو تصمیم گیری مشارکتی ایجاد کنم.</t>
  </si>
  <si>
    <t>د- ایده‌های مختلفی ارائه کنم و مفروضات را به چالش بگیرم.</t>
  </si>
  <si>
    <t>بر این باور هستم که تصمیمات باید  بر ....... بنا شوند</t>
  </si>
  <si>
    <t>الف- اهداف و ماموریت تیم</t>
  </si>
  <si>
    <t>ب- توافق اعضای تیم</t>
  </si>
  <si>
    <t>ج- ارزیابی صادقانه موضوعات</t>
  </si>
  <si>
    <t>د- وزن شواهد موجود</t>
  </si>
  <si>
    <t>گاهی اوقات من ...</t>
  </si>
  <si>
    <t>الف-  فکر می‌کنم جوّ تیم رو به اتمام است</t>
  </si>
  <si>
    <t>ب- نقش منفی را بازی می‌کنم.</t>
  </si>
  <si>
    <t xml:space="preserve"> ج- از دیدن اهمیت اثربخشی فرایندهای تیم ناتوانم.</t>
  </si>
  <si>
    <t>د-  بر موضوعات استراتژیک بیش از اندازه تاکید می‌کنم و موضوعات کوتاه مدت را از دست می دهم.</t>
  </si>
  <si>
    <t>افراد مرا ........ توصیف می کنند</t>
  </si>
  <si>
    <t>الف-  مستقل</t>
  </si>
  <si>
    <t>ب-  وابسته</t>
  </si>
  <si>
    <t>ج- تخیلی</t>
  </si>
  <si>
    <t>د- مشارکتی</t>
  </si>
  <si>
    <t xml:space="preserve">بیشتر اوقات من ... </t>
  </si>
  <si>
    <t>الف- پاسخگو و سخت‌کوش هستم.</t>
  </si>
  <si>
    <t>ب- متعهد و منعطف هستم.</t>
  </si>
  <si>
    <t>ج- مشتاق و شوخ طبع هستم.</t>
  </si>
  <si>
    <t>د- صادق و روراست هستم.</t>
  </si>
  <si>
    <t>در ارتباط با سایر اعضای تیم گاهی اوقات عصبانی می‌شوم چون آنها ...</t>
  </si>
  <si>
    <t>الف- هدف تیم را بازبینی نمی‌کنند و پیشرفت را کنترل نمی‌کنند.</t>
  </si>
  <si>
    <t>ب- اهمیت کارکردن با یکدیگر را درک نمی‌کنند.</t>
  </si>
  <si>
    <t>ج- به اقدامات تیمی که مخالف هستند اعتراض نمی‌کنند.</t>
  </si>
  <si>
    <t xml:space="preserve">د- وظایف محوله را به موقع انجام نمی‌دهند. </t>
  </si>
  <si>
    <t>جواب تست‌ها</t>
  </si>
  <si>
    <t>Challenger</t>
  </si>
  <si>
    <t>Communicator</t>
  </si>
  <si>
    <t>Collaborator</t>
  </si>
  <si>
    <t>Contributor</t>
  </si>
  <si>
    <t>ترجمه</t>
  </si>
  <si>
    <t>پاسخ</t>
  </si>
  <si>
    <t>خود ارزیابی سبک ارتباطی- فعالیت</t>
  </si>
  <si>
    <t>وقتی با مشتری و یا  با همکار صحبت می‌کنم ...</t>
  </si>
  <si>
    <t>الف. در کل زمان، ارتباط چشمی خود را حفظ می‌کنم.</t>
  </si>
  <si>
    <t xml:space="preserve">ب. به صورت متناوب (یک در میان) به شخص و پایین نگاه می‌کنم. </t>
  </si>
  <si>
    <t>ج. زمان زیادی به محیط اطراف نگاه می‌کنم.</t>
  </si>
  <si>
    <t xml:space="preserve">د. تلاش می‌کنم که ارتباط چشمی خود را حفظ کنم اما گهگاهی به محیط اطراف نگاه می‌کنم. </t>
  </si>
  <si>
    <t>اگر بخواهم تصمیم مهمی بگیرم...</t>
  </si>
  <si>
    <t>الف. قبل از تصمیم‌گیری کاملا به آن فکر می‌کنم.</t>
  </si>
  <si>
    <t xml:space="preserve">ب. به صورت غریزی تصمیم می‌گیرم. </t>
  </si>
  <si>
    <t>ج. قبل از تصمیم گیری، اثرات تصمیمم بر دیگران را در نظر می‌گیرم.</t>
  </si>
  <si>
    <t>د. قبل از تصمیم گیری با افرادی که نظرشان برایم اهمیت دارد مشورت می‌کنم.</t>
  </si>
  <si>
    <t>در اداره یا محل کار من اغلب ...</t>
  </si>
  <si>
    <t>الف. عکس‌های خانوادگی و یا یادگاری های مورد علاقه‌ام جلوه می‌کند.</t>
  </si>
  <si>
    <t xml:space="preserve">ب. پوسترهای الهام‌بخش، جوایز و هنر جلوه می‌کند. </t>
  </si>
  <si>
    <t>ج. نمودارها و چارت‌ها جلوه می‌کند.</t>
  </si>
  <si>
    <t>د. تقویم‌ها و طرح‌های پروژه جلوه می‌کند.</t>
  </si>
  <si>
    <t>اگر تعارضی با همکار و یا مشتری داشته باشم ...</t>
  </si>
  <si>
    <t>الف. تلاش می‌کنم، با تمرکز بر روی جنبه مثبت قضیه به موقعیت پیش آمده کمک کنم.</t>
  </si>
  <si>
    <t xml:space="preserve">ب. آرامش خود را حفظ می‌کنم و سعی می‌کنم دلیل تعارض را درک کنم. </t>
  </si>
  <si>
    <t xml:space="preserve">ج. سعی می‌کنم از بحث درباره موضوعی که منجر به تعارض شده است، اجتناب کنم. </t>
  </si>
  <si>
    <t xml:space="preserve">د. در اسرع وقت با آن مواجهه می‌شوم که در زودترین زمان ممکن حل شود. </t>
  </si>
  <si>
    <t>وقتی در محل کار با تلفن صحبت می‌کنم ...</t>
  </si>
  <si>
    <t xml:space="preserve">الف. صحبت‌هایم را پیرامون موضوع اصلی از تماس، متمرکز نگه می‌دارم. </t>
  </si>
  <si>
    <t xml:space="preserve">ب. چند دقیقه گپ و گفت می‌کنم و بعد وارد بحث کاری می‌شوم. </t>
  </si>
  <si>
    <t>ج. عجله‌ای برای قطع کردن تلفن ندارم و در مورد مسائل شخصی، آب و هوا و ... نیز صحبت می‌کنم.</t>
  </si>
  <si>
    <t xml:space="preserve">د. سعی می‌کنم مکالماتم تا حد ممکن مختصر باشد.  </t>
  </si>
  <si>
    <t>اگر همکاری ناراحت باشد ...</t>
  </si>
  <si>
    <t xml:space="preserve">الف. از او می‌پرسم که آیا کمکی از من ساخته است؟ </t>
  </si>
  <si>
    <t xml:space="preserve">ب. او را تنها می‌گذارم، زیرا نمی‌خواهم مزاحم فضای خصوصی او بشوم. </t>
  </si>
  <si>
    <t xml:space="preserve">ج. سعی می‌کنم او را سر حال بیاورم و کمک کنم که جنبه‌های مثبت را ببیند. </t>
  </si>
  <si>
    <t>د. احساس ناراحتی می‌کنم و امیدوارم هر چه زودتر روبراه شود.</t>
  </si>
  <si>
    <t>وقتی در جلسات کاری حضور دارم ...</t>
  </si>
  <si>
    <t xml:space="preserve">الف. قبل از اینکه ایده‌ام را پیشنهاد دهم در مورد آنچه گفته شد فکر می‌کنم. </t>
  </si>
  <si>
    <t>ب. همه ایده‌هایم را صادقانه بیان می‌کنم، بنابراین نظرم برای همه شناخته شده است.</t>
  </si>
  <si>
    <t>ج. ایده‌ام را با شور و شوق بیان می‌کنم، اما به ایده‌های دیگران نیز به خوبی گوش می‌دهم.</t>
  </si>
  <si>
    <t>د. سعی می‌کنم ایده‌های حضار را نیز حمایت کنم.</t>
  </si>
  <si>
    <t>وقتی در برابر گروهی مطلبی را ارائه می‌دهم ...</t>
  </si>
  <si>
    <t>الف. سرگرم‌کننده و اغلب شوخ‌طبع هستم.</t>
  </si>
  <si>
    <t>ب. واضح و مختصر بیان می‌کنم.</t>
  </si>
  <si>
    <t>ج. نسبتاٌ آرام صحبت می‌کنم.</t>
  </si>
  <si>
    <t>د. صریح، خاص و گاهی اوقات بلند صحبت می‌کنم.</t>
  </si>
  <si>
    <t>وقتی مشتری در حال بیان مشکلی برای من است ...</t>
  </si>
  <si>
    <t>الف. سعی می‌کنم او را درک کرده و در مورد احساسش با او همدردی می‌کنم.</t>
  </si>
  <si>
    <t>ب. به دنبال حقایق خاص مرتبط با موقعیت هستم.</t>
  </si>
  <si>
    <t xml:space="preserve">ج. با دقت به موضوع اصلی گوش می‌دهم تا بتوانم راه‌حلی بیابم. </t>
  </si>
  <si>
    <t xml:space="preserve">د. از زبان بدن و تغییرات صدا استفاده می‌کنم تا به او نشان دهم که او را درک می‌کنم. </t>
  </si>
  <si>
    <t>وقتی در یک برنامه آموزشی و یا سخنرانی هستم ...</t>
  </si>
  <si>
    <t xml:space="preserve">الف. اگر سخنران به آرامی حرکت کند، خسته و کسل می‌شوم. </t>
  </si>
  <si>
    <t>ب. سعی می‌کنم سخنران را حمایت کنم و سختی کار او را درک کنم.</t>
  </si>
  <si>
    <t xml:space="preserve">ج. می‌خواهم برنامه، به همان اندازه که آموزنده است، سرگرم‌کننده نیز باشد. </t>
  </si>
  <si>
    <t>د. به دنبال منطقی که پشت آنچه سخنران می‌گوید، هستم.</t>
  </si>
  <si>
    <t>وقتی می‌خواهم نقطه نظرم را به مشتری و یا همکارم بیان کنم ...</t>
  </si>
  <si>
    <t xml:space="preserve">الف. اول به دیدگاهش گوش می‌دهم و سپس با ملایمت ایده‌ام را بیان می‌کنم. </t>
  </si>
  <si>
    <t xml:space="preserve">ب. ایده‌ام را با صلابت بیان می‌کنم تا بدانند کجا ایستاده‌ام. </t>
  </si>
  <si>
    <t xml:space="preserve">ج. سعی می‌کنم بدون اعمال فشار زیاد، آنها را متقاعد کنم. </t>
  </si>
  <si>
    <t xml:space="preserve">د. تفکر و منطقی پشت گفته هایم را توضیح می‌دهم. </t>
  </si>
  <si>
    <t>وقتی برای جلسه و یا قرار ملاقات دیر می‌کنم ...</t>
  </si>
  <si>
    <t xml:space="preserve">الف. اضطراب ندارم اما پیشاپیش زنگ می‌زنم و میگویم که چند دقیقه دیرتر خواهم رسید. </t>
  </si>
  <si>
    <t xml:space="preserve">ب. احساس بدی دارم از اینکه دیگران را منتظر نگه دارم. </t>
  </si>
  <si>
    <t xml:space="preserve">ج. بسیار ناراحت می‌شوم و عجله می‌کنم که در زودترین زمان ممکن برسم. </t>
  </si>
  <si>
    <t>د. به محض رسیدن، با شرمساری عذرخواهی می‌کنم.</t>
  </si>
  <si>
    <t>اهداف و موضوعاتی را در کارم قرار می‌دهم که ...</t>
  </si>
  <si>
    <t xml:space="preserve">الف. فکر می‌کنم، واقع‌بینانه و قابل دسترسند. </t>
  </si>
  <si>
    <t>ب. احساس چالش کنم و برای رسیدن به موفقیت هیجان زده‌ام کند.</t>
  </si>
  <si>
    <t xml:space="preserve">ج. نیاز دارم که به عنوان بخشی از اهداف بزرگترم به آنها برسم. </t>
  </si>
  <si>
    <t xml:space="preserve">د. رسیدن به آنها حس خوبی در من ایجاد می‌کند. </t>
  </si>
  <si>
    <t>وقتی مشکلی را برای همکارم که به کمک او نیاز دارم توضیح می‌دهم ...</t>
  </si>
  <si>
    <t>الف. مشکل را با ریزترین جزئیات بیان می‌کنم.</t>
  </si>
  <si>
    <t xml:space="preserve">ب. گاهی اوقات در آن اغراق می‌کنم. </t>
  </si>
  <si>
    <t xml:space="preserve">ج. سعی می‌کنم توضیح دهم که مشکل چه احساسی در من ایجاد می‌کند. </t>
  </si>
  <si>
    <t>د. توضیح می‌دهم که دوست دارم چطور مشکل حل بشود.</t>
  </si>
  <si>
    <t>اگر مشتری و یا همکاری برای جلسه‌ای که با من در دفتر کارم داشته دیر کند ...</t>
  </si>
  <si>
    <t xml:space="preserve">الف. خودم را با تلفن و یا با کار کردن مشغول نگه می‌دارم تا اینکه برسند. </t>
  </si>
  <si>
    <t xml:space="preserve">ب. فرض می‌کنم مقداری معطل شده‌اند و ناراحت نمی‌شوم. </t>
  </si>
  <si>
    <t xml:space="preserve">ج. زنگ می‌زنم تا مطمئن شوم که آنها اطلاعات درست (درباره تاریخ، زمان و ...) را داشته‌اند. </t>
  </si>
  <si>
    <t xml:space="preserve">د. از اینکه آن فرد زمان من را هدر داده است ناراحت می‌شوم. </t>
  </si>
  <si>
    <t>وقتی در حال انجام پروژه‌ای هستم و برای انجام آن تحت فشار هستم ...</t>
  </si>
  <si>
    <t>الف. لیستی از کارهایی که باید انجام شود، با اولویت و زمانبندی تهیه می‌کنم.</t>
  </si>
  <si>
    <t xml:space="preserve">ب. هر چیز دیگری را کنار می‌گذارم و صد در صد تمرکزم را بر پروژه ای که باید انجام دهم می‌گذارم. </t>
  </si>
  <si>
    <t xml:space="preserve">ج. نگران می‌شوم و زمانی که بر روی کار متمرکز هستم، به سختی می‌گذرد. </t>
  </si>
  <si>
    <t xml:space="preserve">د. تاریخی را برای اتمام پروژه قرار می‌دهم و به انجام آن می‌پردازم. </t>
  </si>
  <si>
    <t xml:space="preserve">وقتی مورد حمله کلامی از سمت مشتری و یا همکار قرار می‌گیرم ... </t>
  </si>
  <si>
    <t>ب. احساس می‌کنم که آسیب دیده‌ام ولی معمولاً صحبتی در این مورد با او نخواهم کرد.</t>
  </si>
  <si>
    <t xml:space="preserve">ج. خشم او را نادیده می‌گیرم و سعی می‌کنم بر واقعیت موقعیت متمرکز شوم. </t>
  </si>
  <si>
    <t xml:space="preserve">د. طوری رفتار می‌کنم که متوجه شود رفتارش را نمی‌پسندم. </t>
  </si>
  <si>
    <t>وقتی مشتری و یا همکاری را می‌بینم که او را دوست دارم و مدتی است او را ندیده‌ام ...</t>
  </si>
  <si>
    <t>الف. او را دوستانه در آغوش می‌کشم.</t>
  </si>
  <si>
    <t xml:space="preserve">ب. با او احوال پرسی می‌کنم، اما دست نمی‌دهم. </t>
  </si>
  <si>
    <t>ج. رسمی‌برخورد کرده و خیلی کوتاه دست می‌دهم.</t>
  </si>
  <si>
    <t xml:space="preserve">د. با شوق و هیجان با او دست می‌دهم که حداقل چند دقیقه طول بکشد. </t>
  </si>
  <si>
    <t>Analytical (A)</t>
  </si>
  <si>
    <t>Amiable (AM)</t>
  </si>
  <si>
    <t>Expressive (EX)</t>
  </si>
  <si>
    <t>Driver (DR)</t>
  </si>
  <si>
    <t>تحلیل‌گر</t>
  </si>
  <si>
    <t>دوستانه</t>
  </si>
  <si>
    <t>بیانگر</t>
  </si>
  <si>
    <t>محرک</t>
  </si>
  <si>
    <t>جمع بندی</t>
  </si>
  <si>
    <t>نمره</t>
  </si>
  <si>
    <t>نوع سبک</t>
  </si>
  <si>
    <t>قوت‌ها</t>
  </si>
  <si>
    <t>ضعف‌های احتمالی</t>
  </si>
  <si>
    <t>سبک</t>
  </si>
  <si>
    <t>قضاوت درباره سبک ارتباطی دیگران</t>
  </si>
  <si>
    <t>نوع</t>
  </si>
  <si>
    <t>فکر کردن
دقیق بودن
منظم بودن</t>
  </si>
  <si>
    <t>حذف احساسات از تصمیمات
زیاده‌طلبی؛ کمال‌طلبی
خیلی سخت‌گیر یا متقاضی از خود/ دیگران</t>
  </si>
  <si>
    <t xml:space="preserve">سبک تحلیل‌گر
فرد دارای سبک تحلیل‌گر، مؤدب اما تودار، منطقی واقع‌گرا و وظیفه‌گراست. تمرکز شخص بر دقت و کمال است. دیگر نقاط قوت‌اش، ایستادگی، هوشیار، محتاط و رویکرد سیستماتیک است. 
ضعف‌ها شامل منزوی، خسته‌کننده بودن، آرام بودن، گوشه‌گیری و حتی کج‌خلق است. اگر دودل به نظر می رسد، بدلیل نیاز به ارزیابی همه داده‌ها است.  اگرشخص تحلیل‌گر بر "کمال گرایی" زیاد پافشاری کند، مشکل ساز می شود. این شخص مطمئناٌ ریسک- پذیر نیست. 
شخص تحلیل‌گر نیاز به بهنجار بودن دارد، و تا زمانی که در مورد موضوعی مطمئن نباشد به طور واضح در مورد ایده‌اش صحبت نمی‌کند. تمایل وی به صحت و دقت است.  انتقاد شدن و اشتباه کردن برای وی دردآور است. </t>
  </si>
  <si>
    <t xml:space="preserve">o می‌خواهد نحوه کار هر چیزی، بداند. 
o می‌خواهد دقیق باشد، و در مورد دیگران دقت دارد.
o اعداد، عبارات و ایده‌ها را می‌سنجد.
o جزئیات را دوست دارد.
o از شرمنده شدن و از چشم افتادن می‌ترسد.
o اغلب درون‌گراست و احساساتش را پنهان می‌کند. 
</t>
  </si>
  <si>
    <t>وقتی با فرد دارای سبک تحلیل‌گر در حال ارتباط هستید:
o سیستماتیک، دقیق، سنجیده و کاملاٌ متمرکز بر کارها باشید. 
o آمادگی لازم برای پاسخ به تعداد زیادی سؤال درباره "چگونگی" ، تحلیل و حقایق را داشته باشید.
o خیلی رابطه را شخصی نکنید.
o نیاز به دقت را تصدیق کرده و تأیید کنید، و منطق ضرورتاٍ مهم نیست.
o انتظار بازگوی خود را داشته باشید؛ به زمان برای ارزیابی اجازه دهید؛ از تعداد زیادی از شواهد استفاده کنید.
o کارهای تمام شده را که به صورت درست و دقیق انجام شدند، تحسین کنید.</t>
  </si>
  <si>
    <t>تصویری از محل کار یک فرد تحلیل‌گر
اولین چیزی که احتمالاٌ توجه شما را جلب می‌کند، عینک است. شخصیت‌های تحلیل‌گر، در هنگام خواندن هر چیزی عینک خود را به چشم می‌زنند. روی دیوار ممکن است یک لوح افتخار قاپ گرفته شده ببینید، اما دکور اصلی یک نمودار، شکل و طرح گرافیکی از هر نوعی خواهد بود. تحلیل‌گر‌ها خیلی دوستانه رفتار نمی‌کنند، اغلب با شک و تردید با شما روبرو می‌شوند، نمی‌خواهند وسایل شخصی خود را به اشتراک بگذارند. تحلیل‌گر‌ها، هیچ گل و گیاهی پرورش نمی‌دهند و در واقع اعتقاد دارند، آنها متعلق به گلخانه‌ها هستند. روی میز فقط اطلاعات مربوط به تجارت وجود دارد، و با دقت مرتب شده‌اند. این یک دفتر کار قوی نخواهد بود، اما مطمئناٌ کاربردی است. سفید و سیاه رنگ های مطلوبشان هستند.</t>
  </si>
  <si>
    <t xml:space="preserve">ارتباط با شخص تحلیل‌گر/ فرآیندی:
 دقیق باشید؛ حقایق را بیان کنید.
 بحثتان را در یک نظم منطقی سامان‌دهی کنید.
 زمینه بحث را مشخص کنید
 موقعیت را نشان دهید.
 خروجی‌ها را نشان دهید
 توصیه‌هایتان را طبقه‌بندی کنید.
 انتخاب‌ها و راه‌حل‌ها را با مزایا و معایبشان بیان کنید.
 در کار با شخص فرآیند محور عجله نکنید. 
 پیشنهاد خود را مطرح کنید.
</t>
  </si>
  <si>
    <t>حمایتی
صبور
دیپلماتیک</t>
  </si>
  <si>
    <t>گرایش به همنوایی با خواسته‌های دیگران
بدون مرز زمانی؛ کارها انجام نمی‌شود
بدون اظهارنامه یا دستورالعمل</t>
  </si>
  <si>
    <t xml:space="preserve">سبک دوستانه
فداکار، سازگار، قابل اعتماد، و وفادار. دوستانه ها سخت‌کوش هستند و مدت زیادی بعد از اینکه دیگران در مورد کاری نا امید می‌شوند، ادامه می‌دهند و پشتکار دارند. او گرایش به کار تیمی دارد، همکار و همراه، قابل اعتماد، حساس و شنونده‌ای خوب است. فرد دارای سبک دوستانه، زمانیکه با همکاران در یک گروه فعالیت می‌کند، از تعارض دوری می‌کند. از در شرکت بودن لذت می‌برد و در یک محیط ثابت به بهترین شکل عمل می‌کند و اغلب حس ثبات (stabilizing effect) بر دیگران القا می‌کند. 
ضعف‌ها: شامل دودلی در تصمیم گیری و عدم توانایی در ریسک کردن است. دوستانه ها به دیگران بیش از حد توجه می‌کنند، پیرو، آرام و تأثیر پذیرند. آنها اغلب از خودشان تعریف نمی‌کنند، خیلی سازگار و مؤدب هستند، و به سختی تصمیم می‌گیرند. 
ثبات و همکاری در دوستانه‌ جز موارد مورد علاقه آنهاست.آشوب و تغییر برای او زجر آور است. </t>
  </si>
  <si>
    <t xml:space="preserve">o می‌خواهد "چرایی" انجام کارها را بداند
o می‌خواهد روابط را بسازد
o دوست دارد دیگران را حمایت کند
o به پیشنهادات دیگران بها می‌دهد.
o از مشاجره یا ازدست دادن اعتماد دیگران می‌ترسند
o تمایل به نشان دادن احساسات دارد
o اغلب دورن‌گراست
</t>
  </si>
  <si>
    <t>وقتی با یک فرد "دوستانه" ارتباط برقرار می‌کنید:
o آرام و دوستانه باشید
o منطقی و سیستماتیک باشید
o به دنبال تغییر شرایط موجود نباشید.
o برنامه‌ای با دستورالعمل کتبی، بنویسید
o آماده پاسخگویی به سؤالات "چرایی" باشید
o قابل پیش‌بینی باشید
o با موافق باشید(حرف او را بپذیرید)
o از کلمه "ما" استفاده کنید
o با او جدال نکنید
o او را به عنوان عضوی از تیم تشویق و تحسین کنید؛ شنونده خوبی باشید</t>
  </si>
  <si>
    <t>مستقل
قاطع
مصمم</t>
  </si>
  <si>
    <t>در کار کردن با دیگران مشکل دارد
وقتی برای در نظر گرفتن دیدگاه دیگران ندارد.
سلطه‌گر؛ خیلی بر انجا کار "به روش من" متمرکز است</t>
  </si>
  <si>
    <t xml:space="preserve">o می‌خواهد بداند که "چه " چه کاری برای من انجام می‌دهد.
o می‌خواهد زمان را ذخیره کند.
o نتایج را می‌سنجد.
o کنترل کردن، مسئول بودن، و انجام کارها به روش خود را دوست دارد.
o می‌ترسد کنترل کردن را کنار بگذارد.
o اغلب برون‌گراست اما احساسات خود را نشان نمی‌دهد.
</t>
  </si>
  <si>
    <t>رابط خوب
مشتاق
تخیلی</t>
  </si>
  <si>
    <t>زیاد صحبت می‌کند
بیش از حد مبالغه می‌کند
خیال‌باف؛ غیر واقع‌گرا</t>
  </si>
  <si>
    <t>1. عملگرا
در سبک کاری عملگرا، آنطور که از نامش پیداست، عمل کردن اصل اساسی است. کسانی که طرفدار این سبک کاری هستند، وقتی وظایفشان را کامل انجام می دهند، فهرست های کاری شان را بررسی نهایی می کنند و پروژه های شان را به سرانجام می رسانند، تازه زنده می شوند.
آنها معمولا تمرکز زیادی را بر کار می گذارند و در انجام وظایف خود بسیار دقیق هستند.
درست است که عملگراها تمرکز زیادی روی کار می گذارند، اما گاهی ممکن است فراموش کنند با آنچه انجام می دهند، ارتباط درست برقرار کنند.
2. هدایت گر
آنهایی که طرفدار این سبک کاری هستند معمولا دیدگاهی از خود دارند و برای دیگران هم الهام بخش می شوند. وظیفه دیگران در قبال چنین افرادی معمولا کمک کردن نیست بلکه باید به آنها گوش کرد، تحسینشان کرد و در نهایت از آنها پیروی کرد.
بدون رهبران و هدایت گرها ما آدمهایی هستیم که فقط دور خودمان می چرخیم.
هدایت گرها را می توان از سایرین سوا کرد، هر چند که گاهی به خاطر جلوتر بودن از دیگران، یادشان می رود و فراموش می کنند که دنباله رو های خود را زیر نظر بگیرند.
3. دوستانه
طرفداران سبک کاری دوستانه به دنبال ایجاد روابط هستند. آنها با اعتقاد به هارمونی و هماهنگی، شدیدا به دنبال مدیریت روابط و ایجاد توافق هستند.
طرفداران این سبک کاری همچنین آدمهایی حساس و دلسوز هستند. اگر بخواهید به احساس واقعی هر یک از همکاران خود پی ببرید به سراغ دوستداران سبک کاری دوستانه بروید.
اینطور افراد با وجود اینکه حس بزرگی را در دیگران تقویت می کنند، اما کارشان چندان محسوس نیست و به چشم نمی آید.
4. فراگیری
طرفداران این سبک کاری در واقع همان طرفداران تحقیق و پژوهش هستند. اینطور افراد عاشق یادگیری و دقت در تفاوت میان مسائل مختلف هستند.
آنها اهل کنکاش و منظم هستند، ضمن اینکه نسبت به سایر افراد تمایل بیشتری به تفکر استراتژیک درباره مسائل گوناگون دارند.
این افراد البته بدون دیگران چندان کارایی ندارند، چراکه برای نشان دادن خود نیازمند تیمی هستند که از هر لحاظ آماده عمل باشد.</t>
  </si>
  <si>
    <t>پرسشنامه 5 عامل</t>
  </si>
  <si>
    <t>من، انسان اجتماعی و سرزنده‌ای هستم. (E)</t>
  </si>
  <si>
    <t>خیلی کم</t>
  </si>
  <si>
    <t>کمی در مورد دیگران احساس نگرانی دارم. (A)</t>
  </si>
  <si>
    <t>کم</t>
  </si>
  <si>
    <t>همیشه آماده هستم. (C)</t>
  </si>
  <si>
    <t>متوسط</t>
  </si>
  <si>
    <t>به راحتی رفع استرس می‌کنم. (N)</t>
  </si>
  <si>
    <t>زیاد</t>
  </si>
  <si>
    <t>دامنه لغات غنی دارم. (O)</t>
  </si>
  <si>
    <t>خیلی زیاد</t>
  </si>
  <si>
    <t>زیاد صحبت نمی‌کنم.</t>
  </si>
  <si>
    <t>مردم به من علاقه دارند.</t>
  </si>
  <si>
    <t>من وسایلم را اطرافم با بی‌دقتی رها می‌کنم.</t>
  </si>
  <si>
    <t>بیشتر اوقات آرامش دارم.</t>
  </si>
  <si>
    <t>به سختی ایده‌های ذهنی را درک می‌کنم.</t>
  </si>
  <si>
    <t>با مردم احساس راحتی می‌کنم.</t>
  </si>
  <si>
    <t>به مردم بی‌احترامی و فحاشی می‌کنم.</t>
  </si>
  <si>
    <t>به جزئیات توجه می‌کنم.</t>
  </si>
  <si>
    <t>در مورد همه چیز نگرانم.</t>
  </si>
  <si>
    <t>تخیل قوی‌ای دارم.</t>
  </si>
  <si>
    <t xml:space="preserve">همیشه در پیش زمینه باقی می‌مانم. </t>
  </si>
  <si>
    <t>با دیگران احساس همدردی می‌کنم.</t>
  </si>
  <si>
    <t>خرابکاری می‌کنم.</t>
  </si>
  <si>
    <t>به ندرت احساس ناراحتی می‌کنم.</t>
  </si>
  <si>
    <t>به مسائل ذهنی علاقه ندارم.</t>
  </si>
  <si>
    <t>آغازکننده مکالمات هستم.</t>
  </si>
  <si>
    <t>به مسائل و مشکلات دیگران علاقه ندارم.</t>
  </si>
  <si>
    <t>کارهای روزمره خود را همان لحظه انجام می‌دهم.</t>
  </si>
  <si>
    <t>به راحتی آشفته می‌شوم.</t>
  </si>
  <si>
    <t>ایده‌های عالی دارم.</t>
  </si>
  <si>
    <t>چیزای کمی برای گفتن دارم.</t>
  </si>
  <si>
    <t>قلب رئوفی دارم.</t>
  </si>
  <si>
    <t>اغلب فراموش می‌کنم اشیاء را در جای مناسب قرار دهم.</t>
  </si>
  <si>
    <t>به راحتی ناراحت می‌شوم.</t>
  </si>
  <si>
    <t>قدرت تخیل خوبی ندارم.</t>
  </si>
  <si>
    <t>در مهمانی‌ها، با افراد مختلف، زیاد صحبت می‌کنم.</t>
  </si>
  <si>
    <t>واقعاً به دیگران علاقه‌مند نیستم.</t>
  </si>
  <si>
    <t>نظم را دوست دارم.</t>
  </si>
  <si>
    <t>روحیاتم زیاد تغییر می‌کند.</t>
  </si>
  <si>
    <t>سریع مسائل را درک می‌کنم.</t>
  </si>
  <si>
    <t>دوست ندارم توجهات را به خودم جلب کنم.</t>
  </si>
  <si>
    <t>برای دیگران، وقت می‌گذارم.</t>
  </si>
  <si>
    <t>وظایفم را فراموش می‌کنم.</t>
  </si>
  <si>
    <t>دارای خلق‌و‌خوی نوسانی هستم.</t>
  </si>
  <si>
    <t>از کلمات سخت استفاده می‌کنم.</t>
  </si>
  <si>
    <t>در مرکز توجه بودن برایم مهم نیست.</t>
  </si>
  <si>
    <t>احساسات دیگران را می‌فهمم.</t>
  </si>
  <si>
    <t>طرح‌های روزانه یا هفتگی را دنبال می‌کنم.</t>
  </si>
  <si>
    <t>به راحتی خشمگین می‌شوم.</t>
  </si>
  <si>
    <t>زمانی را صرف تفکر در مورد مسائل می‌کنم.</t>
  </si>
  <si>
    <t>در کنار بیگانگان، سکوت می‌کنم.</t>
  </si>
  <si>
    <t>به راحتی احساسات افراد را جریحه‌دار می‌کنم.</t>
  </si>
  <si>
    <t>در محل کار، هیجان‌زده می‌شوم.</t>
  </si>
  <si>
    <t>اغلب احساس ناراحتی می‌کنم.</t>
  </si>
  <si>
    <t>پر از ایده هستم.</t>
  </si>
  <si>
    <t>(E)</t>
  </si>
  <si>
    <t>(A)</t>
  </si>
  <si>
    <t>(C)</t>
  </si>
  <si>
    <t>(N)</t>
  </si>
  <si>
    <t>(O)</t>
  </si>
  <si>
    <t>امتیاز</t>
  </si>
  <si>
    <t>دانلود پرسشنامه پنج عامل بزرگ شخصیت گلدبرگ
مدل پنج عاملی شخصیت
مدل پنج عاملی شخصیت که توسط کاستا و مک کری ارائه شده است در سال‌های اخیر نفوذ فراوانی در عرصه شناخت و ارزیابی شخصیت داشته است. این مدل حتی در طبقه بندی جدید DSM نیز تأثیر گذاشته است. بر طبق این مدل شخصیت را می‌توان به وسیله پنج عامل قوی توضیح داد:
 - روان رنجورخویی (N) یا ثبات هیجانی (ES)
 - برون گرایی (E)
 - گشودگی به تجربه (O)
 - توافق (A)
 - وظیفه شناسی (C)
معرفی پرسشنامه پنج عامل بزرگ شخصیت گلدبرگ
پرسشنامه‌های بسیاری بر طبق مدل پنج عاملی کاستا و مک کری ساخته شده‌اند که از جمله معروف‌ترین آن‌ها پرسشنامه شخصیت پنج عاملی نئو (NEO) است. گلدبرگ (Goldberg) نیز یکی از افرادی است که پرسشنامه‌ایی را بر طبق مدل کاستا و مک کری ساخته است. گلدبرگ در سال ۱۹۹۹ با تحلیل پرسشنامه‌های موجود در زمینه مدل پنج عاملی شخصیت یک پرسشنامه ۵۰ ماده‌ای تهیه کرد که ویژگی‌های روانسنجی مطلوبی داشت. در این پرسشنامه برای ارزیابی هر بعد شخصیت ۱۰ گویه وجود دارد.</t>
  </si>
  <si>
    <t>پرسشنامه نیازهای انگیزشی</t>
  </si>
  <si>
    <t xml:space="preserve"> عبارتی را انتخاب کنید که به بهترین شکل شما را توصیف می‌کند.</t>
  </si>
  <si>
    <t>ب) ترجیح می‌دهم تنهایی کار کنم و رئیس خودم باشم.</t>
  </si>
  <si>
    <t>ج) بعد از شروع کار تا زمانی که کار تمام نشده است، آرام و قرار ندارم.</t>
  </si>
  <si>
    <t>الف) نمادهای مربوط به جایگاه شغلی برای من مهم هستند.</t>
  </si>
  <si>
    <t>ب) همیشه دوست دارم در پروژهای گروهی در‌گیر شوم.</t>
  </si>
  <si>
    <t>ج) زمانی که براي انجام كاري مهلت زمانی تعيين شود، بهتر کار می کنم.</t>
  </si>
  <si>
    <t>الف) اگر انجام كاري چالش‌های مختلفي داشته باشد، بهتر کار می‌کنم.</t>
  </si>
  <si>
    <t>ب) بیشتر ترجیح می‌دهم دستور بدهم تا این که دستور بگیرم.</t>
  </si>
  <si>
    <t>الف) دوست دارم رئیس خودم باشم.</t>
  </si>
  <si>
    <t>ب) مشتاقانه مسئولیت قبول می‌کنم.</t>
  </si>
  <si>
    <t>الف) در کاری که انجام می‌دهم، دیگران را مشارکت می‌دهم.</t>
  </si>
  <si>
    <t>ب) ترجیح می‌دهم که مسئول امور باشم و رویدادها تحت كنترلم باشد.</t>
  </si>
  <si>
    <t>ج) هنگامی که مسئولیتي به من واگذار می‌شود، استانداردهای قابل سنجشی را برای دستیابی به عملکرد عالی تعیین می‌کنم.</t>
  </si>
  <si>
    <t>ب) دوست دارم عملکردی بالاتر از دیگران داشته باشم.</t>
  </si>
  <si>
    <t>ج) دوست دارم مقبول و محبوب ديگران باشم.</t>
  </si>
  <si>
    <t>ب) مايلم انجام كامل كار يا پروژه‌اي به من محول شود.</t>
  </si>
  <si>
    <t>ج) می‌خواهم که نظرات و ایده‌هایم را به كرسي بنشانم.</t>
  </si>
  <si>
    <t>ج) دوست دارم بر جهت‌گيري و روند امور تاثیرگذار باشم.</t>
  </si>
  <si>
    <t>ب) از لحاظ کلامی بسیار روان و مسلط صحبت مي‌كنم.</t>
  </si>
  <si>
    <t>ج) من آدم بی قرار و نوآوري هستم.</t>
  </si>
  <si>
    <t>عامل</t>
  </si>
  <si>
    <t xml:space="preserve">تصویری از محل کار یک فرد دوستانه
اولین چیزی که شما متوجه خواهید شد، عکس‌هایی از عزیزان روی میز است. شوهر، همسر، خانواده، حیوانات خانگی مورد علاقه. این تصاویر بی آلایش و ساده هستند و دوستانه‌ها عاشق صحبت کردن در مورد آنها هستند. بر روی دیوار عکس‌های رنگارنگی از منظره‌ها، آبشارها، پرندگان و غروب خورشید خواهد بود. شما گل‌ها و گیاهانی را که خوب رشد می کنند، می‌بینید و رنگ محیط کار آنها هماهنگ و آرامش‌بخش است.  این شخص سعی می‌کند لباس هایی که با هم همخوانی دارد( به اصطلاح ست است) بپوشد. مبلمان‌ مد روز است ولی چیز عجیبی نیست. فایل‌ها موجود هستند، اما معمولاٌ در جای دیگری نگهداری می‌شوند. اگر کمی دیر کنید، شخص دوستانه خیلی ناراحت نمی‌شود. اگر شما یک شخص دوستانه را در شرکت دارید، او با شما خواهد ماند. او شرکت، خبرنامه، پیک نیک، تجمعات، و گروه‌های بازنشستگی را دوست دارد. 
</t>
  </si>
  <si>
    <t xml:space="preserve">سبک محرک
محرک‌ها یک فرد موفق (high achiever) هستند- کسی که قطعاٌ مخالف ریسک نیست. این شخص برون‌گرا، مصمم، صادق، عمل‌گرا، سازمان یافته، نیرومند و قاطع است. به دنبال کسی است که راه را به او بگوید و خیلی متقاعد کننده است. یا هوشیار باشید یا مغلوب او می‌شوید. یک شخص محرک بیشتر وظیفه‌گراست تا رابطه‌گرا و می‌خواهد زود به نتیجه برسد. این شخص در مورد اینکه چگونه کاری انجام می‌شود نگران نیست، اما در مورد اینکه چه چیزی انجام می‌شود و چه نتایجی می‌تواند داشته باشد، نگران است. "چه چیزی" بانگ جنگ اوست. قصد انجام "چه چیزی" را داریم؟ "چه چیزی" در مورد آن باید انجام دهیم؟ "چه چیزی" بهتر است شما انجام دهی؟ !!! 
شخص محرک می‌تواند لجباز، مستبد، نا شکیبا، بی‌احساس، و تندخو، زمان کمی برای تشریفات و ریزه کاری صرف می‌کند. وی همچنین می‌تواند مصر، لجوج، کنترل‌کننده، و ناسازگار- یا از خود راضی، سرد و سخت باشد. 
آنچه منجر به شادی شخص محرک می‌شود قدرت، کنترل، و احترام است. آنچه برای او زجرآور است از دست دادن احترام، به نتیجه نرسیدن، و احساسی است که از او سوء استفاده شده است. </t>
  </si>
  <si>
    <t xml:space="preserve">وقتی با یک شخص دارای شخصیت محرک ارتباط دارید:
o بر کار متمرکز باشید؛ در مورد نتایج مورد انتظار صحبت کنید.
o کارآفرین و واقع‌نگر باشید
o اطلاعات مختصر، دقیق و سازمان‌یافته فراهم کنید.
o بحث کنید و به سؤالات "چه چیزی" (What) پاسخ دهید.
o در مورد حقایق بحث کنید؛ نه احساسات
o زمان را تلف نکنید، در مورد جزئیات بحث نکنید
o انتخاب‌ها را آماده کنید.
</t>
  </si>
  <si>
    <r>
      <t xml:space="preserve">تصویری از محل کار یک فرد محرک
البته که باید یک دفتر زاویه‌دار با دو پنجره باشد، اما شخص محرک هرگز به منظره نگاه نمی‌کند. عکس‌های روی دیوار صحنه‌های جنگ، نقشه‎‌ها و قایق‌ها هستند. شخص محرک شخصی چند مهارته است و همزمان می‌تواند نامه‌ها را امضا کرده، مصاحبه برگزار کند، و با تلفن صحبت کند. مبلمان اداره به تصور قدرت و کنترل کمک می‌کند، و گران‌ترین و باور نکردنی‌ترین مبلمان وجود خواهد داشت. 
اداره امکان دارد شامل گل و گیاهان نیز باشد، حتی انواع عجیب غریب مثل ارکیده (به دقت انتخاب می‌کنند تا به تصور قدرت کمک کند)، اما هرگز از آنها مراقبت نمی‌کند. یک دستیار این کار را انجام می‌دهد. اغلب روی میز عکس‌های خانوادگی هست، اما عکس‌های واقعی نیستند. آنها عکس‌های صوری هستند که هر کسی را در نقش مناسب خود نشان می‌دهد، </t>
    </r>
    <r>
      <rPr>
        <sz val="11"/>
        <color rgb="FFFF0000"/>
        <rFont val="Calibri"/>
        <family val="2"/>
        <scheme val="minor"/>
      </rPr>
      <t>و تا زمانی که محرک به آن نگاه میکند آنجا خواهد ماند</t>
    </r>
    <r>
      <rPr>
        <sz val="11"/>
        <color theme="1"/>
        <rFont val="Calibri"/>
        <family val="2"/>
        <charset val="178"/>
        <scheme val="minor"/>
      </rPr>
      <t xml:space="preserve">. 
اداره احتمالاٌ به وسیله یک طراح داخلی طراحی شده است تا حس قدرت را ایجاد کند، و رنگ‌های به کار گرفته شده رنگ‌های قدرتمندی خواهند بود. مختصر و مفید و سر راست برای کسب و کار، کسانی که در محل کار محرک هستند زمان را از دست نداده و مستقیماً  سر اصل مطلب میروند!!!
</t>
    </r>
  </si>
  <si>
    <t xml:space="preserve">سبک بیانگر
افراد دارای سبک بیانگر، شخصی سخنور، متعهد، سازگار، حامی، متقاعد کننده، از لحاظ اجتماعی سازگار، و بیشتر رابطه محور تا وظیفه محور، هستند. وی دوست دارد که یکی از اعضای گروه باشد، و همیشه برای چیز‌های جدید و هیجان‌انگیز، به ویژه اگر گروه آماده مشارکت باشد، آماده است. نقاط قوت آن شامل اشتیاق، مهارت‌های دیپلماتیک، و توانایی الهام بخشیدن به دیگران است. 
نقاط ضعفش شامل ناشکیبایی، گرایش به کلیت بخشیدن، حملات کلامی، و گاهی اوقات رفتارهای غیر عقلانی است. شخص بیانگر همچنین می‌تواند خودخواه، بی‌نظم، واکنشی، غیر سازمان‌یافته، و نابهنجار باشد. 
فرد بیانگر فوراٌ اطلاعات و تجربیات را مبادله می‌کند. نیاز اصلی وی قدردانی کردن و پذیرفته شدن است. آنچه وی را خوشحال می‌کند به رسمیت شناختن و قدردانی کردن است. انزوا و کمبود توجه برای او زجرآور است. </t>
  </si>
  <si>
    <t>o می‌خواهد بداند "چه کسی"، چه کس دیگری درگیر شده است. 
o بهای هر چیزی را می‌سنجد، با به پشت دیگران زدن، تحسین می‌کند.
O عاشق احذاب و موقعیت های اجتماعی است. 
o دوست دارد تا به دیگران الهام بخشد.
o از مردود شدن می‌ترسد.</t>
  </si>
  <si>
    <t>وقتی با یک شخص بیانگر در ارتباط هستید:
o تمرکز روی توسعه یک رابطه است.
o سعی کنید، نشان دهید، چگونه ایده‌های شما، تصور وی را بهبود می‌دهد.
o مشتاق، پذیرا، و پاسخگو باشید.
o نیاز به تسهیم اطلاعات، داستان‌ها و تجربیات را بیان کنید.
o آماده ارائه و متمایل به صحبت کردن باشید.
o سؤال‌های با مضمون "چه کسی" را هم پاسخ دهید و هم بپرسید. 
o به یاد داشته باشید که در هر زمانی صمیمی و پذیرا باشید.
o تلاش کنید تا درگیری مستقیم وی با جزئیات یا تعارضات شخصی، به کمترین حد ممکن برسد.</t>
  </si>
  <si>
    <t xml:space="preserve">تصویری از محل کار یک فرد بیانگر
به طور خلاصه، مثل خوابگاه دانشجویی است. فرد بیانگر عاشق جملات مورد علاقه‌اش است و آنها را بر روی دیوار نصب می‌کند یا روی میز می‌گذارد. پوشه‌ها هرگز در قفسه بایگانی قرار ندارد. در عوض، آنها در سرتاسر قفسه کتاب‌ها پخش هستند. اما گیج کننده نیستند. شخص بیانگر می‌داند دقیقاٌ هر چیزی کجاست و می‌تواند هر چیزی را دقیقاٌ در محلی که هست بیابد. رنگ‌های اداره احتمالاٌ از رنگ‌های سرزنده و پر زرق و برق است. اگر گل و گیاهی وجود داشته باشد، احتمالاٌ از بی توجهی یا  فقدان آب پژمرده اند. بزرگترین پاداش برای شخص بیانگر، تقدیر شخصی از جانب دیگران است، و مثال‌هایی از آن نمایش داده شود. شخص بیانگر یک رویاپرداز هیچان‌انگیز است، با تعداد زیادی پروژه و ایده، اما بدون زمان برای دنبال کردن آنها. </t>
  </si>
  <si>
    <t xml:space="preserve">ارتباط با شخص محرک/ عمل‌گرا:
 اول تمرکز بر نتایج و بیان نکردن حاشیه ها.
 بیان بهترین توصیه‌ها؛ و پیشنهاد ندادن تعداد زیادی راه حل
 تا حد امکان خلاصه‌گو باشید
 بر جنبه‌های عملی ایده‌هایتان تأکید کنید.
 از ابزارهای بصری استفاده کنید.
</t>
  </si>
  <si>
    <t xml:space="preserve">در ارتباط با شخص دوستانه/ مردم گرا:
 صحبت کوتاهی داشته باشید؛ مستقیماٌ بحث را آغاز نکنید. 
 به روابط بین پیشنهادتان و ذینفعان تأکید کنید. 
 اینکه چگونه این ایده‌ها در گذشته به خوبی کار کرده‌اند را نشان دهید. 
 حمایت از افراد محترم را نشان دهید.
 از سبک نوشتاری غیر رسمی استفاده کنید. 
</t>
  </si>
  <si>
    <t xml:space="preserve">ارتباط با فرد بیانگر/ ایده‌گرا:
 زمان کافی برای بحث کردن در نظر بگیرید.
 وقتی او به طور ناگهانی تغییر نظر می‌دهد، نا شکیبا نباشید.
 سعی کنید موضوع اصلی بحث را به ایده‌ها و مفاهیم گسترده‌تر ربط دهید. 
 بر منحصر به فرد بودن ایده‌ها یا موضوعات در دسترس تأکید کنید.
 بر ارزش آینده تأکید کنید یا اثرات ایده‌ها بر آینده را مطرح کنید.
 اگر می‌نویسید، سعی کنید بر مفاهیم کلیدی تأکید کنید که توصیه‌های شما را در آغاز نشان دهد. با یک بیانیه کلی آغاز کنید و به سمت بیان جزئیات بروید. 
</t>
  </si>
  <si>
    <t xml:space="preserve">الف. به او می‌گویم که ادامه ندهد. </t>
  </si>
  <si>
    <t>الف) در هنگام انجام کار، به دنبال كسب بازخورد و اطلاع از نتيجه كارم هستم.</t>
  </si>
  <si>
    <t>الف) برای یافتن دوستان و آشنايي با افراد جدید تلاش می‌کنم.</t>
  </si>
  <si>
    <t>ج) از اين كه تنهایی کار کنم، احساس راحتی نمي‌كنم.</t>
  </si>
  <si>
    <t>ب) از بحث و استدلال منطقی لذت می‌برم.</t>
  </si>
  <si>
    <t>ج) نسبت به احساسات دیگران حساس هستم، به خصوص وقتی كه عصبانی باشند.</t>
  </si>
  <si>
    <t>ج) با افراد بالادستی‌ام شخصاً همكاري و مشارکت می‌کنم.</t>
  </si>
  <si>
    <t>الف) نگران موقعیت و شهرت خود هستم.</t>
  </si>
  <si>
    <t>الف) از روابط گرم و دوستانه لذت برده و به دنبال داشتن چنين روابطي هستم.</t>
  </si>
  <si>
    <t>الف) به دنبال كسب موفقیت‌های خاص منحصر به فرد هستم.</t>
  </si>
  <si>
    <t>ب) تنها ماندن را دوست ندارم.</t>
  </si>
  <si>
    <t>الف) معمولا به فکر آرامش دادن و کمک به دیگران هستم.</t>
  </si>
  <si>
    <t>الف) هميشه درباره اهداف و نحوه دستیابی به آن فکر می کنم.</t>
  </si>
  <si>
    <t>ب) درباره شیوه‌های اعمال نفوذ و تغيير رفتار ديگران فکر می‌کنم.</t>
  </si>
  <si>
    <t>ج) به احساسات خود و دیگران اهميت مي‌دهم.</t>
  </si>
  <si>
    <t>موفقیت گرا</t>
  </si>
  <si>
    <t>قدرت گرا</t>
  </si>
  <si>
    <t>رابطه گرا</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</si>
</sst>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charset val="178"/>
      <scheme val="minor"/>
    </font>
    <font>
      <sz val="12"/>
      <color theme="1"/>
      <name val="B Mitra"/>
      <charset val="178"/>
    </font>
    <font>
      <sz val="11"/>
      <color theme="1"/>
      <name val="B Nazanin"/>
      <charset val="178"/>
    </font>
    <font>
      <sz val="12"/>
      <color theme="1"/>
      <name val="B Nazanin"/>
      <charset val="178"/>
    </font>
    <font>
      <b/>
      <sz val="11"/>
      <color theme="1"/>
      <name val="B Nazanin"/>
      <charset val="178"/>
    </font>
    <font>
      <b/>
      <sz val="12"/>
      <color theme="1"/>
      <name val="B Nazanin"/>
      <charset val="178"/>
    </font>
    <font>
      <b/>
      <sz val="16"/>
      <color theme="1"/>
      <name val="B Nazanin"/>
      <charset val="178"/>
    </font>
    <font>
      <b/>
      <sz val="12"/>
      <color theme="1"/>
      <name val="B Mitra"/>
      <charset val="178"/>
    </font>
    <font>
      <sz val="9"/>
      <color theme="1"/>
      <name val="B Mitra"/>
      <charset val="178"/>
    </font>
    <font>
      <sz val="11"/>
      <color theme="1"/>
      <name val="Calibri"/>
      <family val="2"/>
      <scheme val="minor"/>
    </font>
    <font>
      <sz val="11"/>
      <color theme="1"/>
      <name val="Nazanin"/>
      <charset val="178"/>
    </font>
    <font>
      <b/>
      <sz val="14"/>
      <color theme="1"/>
      <name val="B Nazanin"/>
      <charset val="178"/>
    </font>
    <font>
      <sz val="10"/>
      <color theme="1"/>
      <name val="B Nazanin"/>
      <charset val="178"/>
    </font>
    <font>
      <sz val="22"/>
      <color theme="1"/>
      <name val="B Nazanin"/>
      <charset val="178"/>
    </font>
    <font>
      <b/>
      <sz val="12"/>
      <color rgb="FF1F497D"/>
      <name val="B Mitra"/>
      <charset val="178"/>
    </font>
    <font>
      <b/>
      <sz val="24"/>
      <color theme="1"/>
      <name val="B Nazanin"/>
      <charset val="178"/>
    </font>
    <font>
      <b/>
      <sz val="18"/>
      <color theme="1"/>
      <name val="B Nazanin"/>
      <charset val="178"/>
    </font>
    <font>
      <sz val="11"/>
      <color rgb="FFFF000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135">
    <border>
      <left/>
      <right/>
      <top/>
      <bottom/>
      <diagonal/>
    </border>
    <border>
      <left style="thick">
        <color auto="1"/>
      </left>
      <right style="thick">
        <color auto="1"/>
      </right>
      <top style="thick">
        <color auto="1"/>
      </top>
      <bottom style="thick">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style="thick">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thick">
        <color auto="1"/>
      </right>
      <top style="medium">
        <color auto="1"/>
      </top>
      <bottom style="double">
        <color auto="1"/>
      </bottom>
      <diagonal/>
    </border>
    <border>
      <left style="thick">
        <color auto="1"/>
      </left>
      <right style="thin">
        <color auto="1"/>
      </right>
      <top style="thick">
        <color auto="1"/>
      </top>
      <bottom style="double">
        <color auto="1"/>
      </bottom>
      <diagonal/>
    </border>
    <border>
      <left style="thin">
        <color auto="1"/>
      </left>
      <right style="thick">
        <color auto="1"/>
      </right>
      <top style="thick">
        <color auto="1"/>
      </top>
      <bottom style="double">
        <color auto="1"/>
      </bottom>
      <diagonal/>
    </border>
    <border>
      <left style="thin">
        <color auto="1"/>
      </left>
      <right/>
      <top style="thick">
        <color auto="1"/>
      </top>
      <bottom style="double">
        <color auto="1"/>
      </bottom>
      <diagonal/>
    </border>
    <border>
      <left/>
      <right style="thin">
        <color auto="1"/>
      </right>
      <top style="thick">
        <color auto="1"/>
      </top>
      <bottom style="double">
        <color auto="1"/>
      </bottom>
      <diagonal/>
    </border>
    <border>
      <left style="double">
        <color auto="1"/>
      </left>
      <right style="double">
        <color auto="1"/>
      </right>
      <top style="thick">
        <color auto="1"/>
      </top>
      <bottom style="double">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thick">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style="thick">
        <color auto="1"/>
      </left>
      <right style="double">
        <color auto="1"/>
      </right>
      <top style="double">
        <color auto="1"/>
      </top>
      <bottom style="thin">
        <color auto="1"/>
      </bottom>
      <diagonal/>
    </border>
    <border>
      <left style="double">
        <color auto="1"/>
      </left>
      <right style="double">
        <color auto="1"/>
      </right>
      <top style="double">
        <color auto="1"/>
      </top>
      <bottom style="thin">
        <color auto="1"/>
      </bottom>
      <diagonal/>
    </border>
    <border>
      <left style="thick">
        <color auto="1"/>
      </left>
      <right style="double">
        <color auto="1"/>
      </right>
      <top style="thin">
        <color auto="1"/>
      </top>
      <bottom style="thin">
        <color auto="1"/>
      </bottom>
      <diagonal/>
    </border>
    <border>
      <left style="thick">
        <color auto="1"/>
      </left>
      <right style="double">
        <color auto="1"/>
      </right>
      <top style="thin">
        <color auto="1"/>
      </top>
      <bottom style="thick">
        <color auto="1"/>
      </bottom>
      <diagonal/>
    </border>
    <border>
      <left style="thick">
        <color auto="1"/>
      </left>
      <right/>
      <top/>
      <bottom style="thick">
        <color auto="1"/>
      </bottom>
      <diagonal/>
    </border>
    <border>
      <left/>
      <right style="double">
        <color auto="1"/>
      </right>
      <top/>
      <bottom style="thick">
        <color auto="1"/>
      </bottom>
      <diagonal/>
    </border>
    <border>
      <left style="double">
        <color auto="1"/>
      </left>
      <right/>
      <top/>
      <bottom style="thick">
        <color auto="1"/>
      </bottom>
      <diagonal/>
    </border>
    <border>
      <left/>
      <right style="thick">
        <color auto="1"/>
      </right>
      <top/>
      <bottom style="thick">
        <color auto="1"/>
      </bottom>
      <diagonal/>
    </border>
    <border>
      <left/>
      <right style="thick">
        <color auto="1"/>
      </right>
      <top style="double">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double">
        <color auto="1"/>
      </right>
      <top style="double">
        <color auto="1"/>
      </top>
      <bottom style="double">
        <color auto="1"/>
      </bottom>
      <diagonal/>
    </border>
    <border>
      <left style="double">
        <color auto="1"/>
      </left>
      <right style="thick">
        <color auto="1"/>
      </right>
      <top style="double">
        <color auto="1"/>
      </top>
      <bottom style="double">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n">
        <color auto="1"/>
      </left>
      <right style="thick">
        <color auto="1"/>
      </right>
      <top style="double">
        <color auto="1"/>
      </top>
      <bottom style="thin">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style="double">
        <color auto="1"/>
      </top>
      <bottom/>
      <diagonal/>
    </border>
    <border>
      <left/>
      <right style="thin">
        <color auto="1"/>
      </right>
      <top/>
      <bottom/>
      <diagonal/>
    </border>
    <border>
      <left style="thin">
        <color auto="1"/>
      </left>
      <right style="thin">
        <color auto="1"/>
      </right>
      <top/>
      <bottom/>
      <diagonal/>
    </border>
    <border>
      <left style="thick">
        <color auto="1"/>
      </left>
      <right/>
      <top/>
      <bottom/>
      <diagonal/>
    </border>
    <border>
      <left style="thick">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ck">
        <color auto="1"/>
      </right>
      <top style="thin">
        <color auto="1"/>
      </top>
      <bottom style="double">
        <color auto="1"/>
      </bottom>
      <diagonal/>
    </border>
    <border>
      <left/>
      <right style="thin">
        <color auto="1"/>
      </right>
      <top style="double">
        <color auto="1"/>
      </top>
      <bottom/>
      <diagonal/>
    </border>
    <border>
      <left style="thin">
        <color auto="1"/>
      </left>
      <right style="thin">
        <color auto="1"/>
      </right>
      <top style="double">
        <color auto="1"/>
      </top>
      <bottom/>
      <diagonal/>
    </border>
    <border>
      <left/>
      <right/>
      <top/>
      <bottom style="thick">
        <color auto="1"/>
      </bottom>
      <diagonal/>
    </border>
    <border>
      <left/>
      <right style="thin">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double">
        <color auto="1"/>
      </bottom>
      <diagonal/>
    </border>
    <border>
      <left style="thick">
        <color auto="1"/>
      </left>
      <right style="thick">
        <color auto="1"/>
      </right>
      <top/>
      <bottom style="thin">
        <color auto="1"/>
      </bottom>
      <diagonal/>
    </border>
    <border>
      <left style="double">
        <color auto="1"/>
      </left>
      <right style="thick">
        <color auto="1"/>
      </right>
      <top style="double">
        <color auto="1"/>
      </top>
      <bottom style="thin">
        <color auto="1"/>
      </bottom>
      <diagonal/>
    </border>
    <border>
      <left style="double">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double">
        <color auto="1"/>
      </left>
      <right style="thick">
        <color auto="1"/>
      </right>
      <top style="thin">
        <color auto="1"/>
      </top>
      <bottom/>
      <diagonal/>
    </border>
    <border>
      <left style="thick">
        <color auto="1"/>
      </left>
      <right style="thick">
        <color auto="1"/>
      </right>
      <top style="double">
        <color auto="1"/>
      </top>
      <bottom style="thick">
        <color auto="1"/>
      </bottom>
      <diagonal/>
    </border>
    <border>
      <left style="thick">
        <color auto="1"/>
      </left>
      <right style="medium">
        <color auto="1"/>
      </right>
      <top style="double">
        <color auto="1"/>
      </top>
      <bottom style="thick">
        <color auto="1"/>
      </bottom>
      <diagonal/>
    </border>
    <border>
      <left style="medium">
        <color auto="1"/>
      </left>
      <right style="medium">
        <color auto="1"/>
      </right>
      <top style="double">
        <color auto="1"/>
      </top>
      <bottom style="thick">
        <color auto="1"/>
      </bottom>
      <diagonal/>
    </border>
    <border>
      <left style="medium">
        <color auto="1"/>
      </left>
      <right/>
      <top style="double">
        <color auto="1"/>
      </top>
      <bottom style="thick">
        <color auto="1"/>
      </bottom>
      <diagonal/>
    </border>
    <border>
      <left style="double">
        <color auto="1"/>
      </left>
      <right style="thick">
        <color auto="1"/>
      </right>
      <top style="double">
        <color auto="1"/>
      </top>
      <bottom style="thick">
        <color auto="1"/>
      </bottom>
      <diagonal/>
    </border>
    <border>
      <left style="thick">
        <color auto="1"/>
      </left>
      <right/>
      <top style="thick">
        <color auto="1"/>
      </top>
      <bottom style="double">
        <color auto="1"/>
      </bottom>
      <diagonal/>
    </border>
    <border>
      <left/>
      <right style="thick">
        <color auto="1"/>
      </right>
      <top style="thick">
        <color auto="1"/>
      </top>
      <bottom style="double">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style="thin">
        <color auto="1"/>
      </left>
      <right style="thin">
        <color auto="1"/>
      </right>
      <top style="thick">
        <color auto="1"/>
      </top>
      <bottom style="double">
        <color auto="1"/>
      </bottom>
      <diagonal/>
    </border>
    <border>
      <left/>
      <right/>
      <top style="thick">
        <color auto="1"/>
      </top>
      <bottom style="double">
        <color auto="1"/>
      </bottom>
      <diagonal/>
    </border>
    <border>
      <left/>
      <right/>
      <top/>
      <bottom style="thin">
        <color auto="1"/>
      </bottom>
      <diagonal/>
    </border>
    <border>
      <left/>
      <right style="thick">
        <color auto="1"/>
      </right>
      <top/>
      <bottom style="thin">
        <color auto="1"/>
      </bottom>
      <diagonal/>
    </border>
    <border>
      <left/>
      <right/>
      <top style="thin">
        <color auto="1"/>
      </top>
      <bottom style="thin">
        <color auto="1"/>
      </bottom>
      <diagonal/>
    </border>
    <border>
      <left/>
      <right/>
      <top style="thin">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top style="thin">
        <color auto="1"/>
      </top>
      <bottom/>
      <diagonal/>
    </border>
    <border>
      <left style="thin">
        <color auto="1"/>
      </left>
      <right style="medium">
        <color auto="1"/>
      </right>
      <top style="thick">
        <color auto="1"/>
      </top>
      <bottom style="medium">
        <color auto="1"/>
      </bottom>
      <diagonal/>
    </border>
    <border>
      <left/>
      <right style="thick">
        <color auto="1"/>
      </right>
      <top style="thick">
        <color auto="1"/>
      </top>
      <bottom style="thin">
        <color auto="1"/>
      </bottom>
      <diagonal/>
    </border>
    <border>
      <left style="thick">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thick">
        <color auto="1"/>
      </left>
      <right style="dashed">
        <color auto="1"/>
      </right>
      <top style="double">
        <color auto="1"/>
      </top>
      <bottom style="thin">
        <color auto="1"/>
      </bottom>
      <diagonal/>
    </border>
    <border>
      <left style="medium">
        <color auto="1"/>
      </left>
      <right style="dashed">
        <color auto="1"/>
      </right>
      <top style="double">
        <color auto="1"/>
      </top>
      <bottom style="thin">
        <color auto="1"/>
      </bottom>
      <diagonal/>
    </border>
    <border>
      <left/>
      <right style="medium">
        <color auto="1"/>
      </right>
      <top/>
      <bottom style="thin">
        <color auto="1"/>
      </bottom>
      <diagonal/>
    </border>
    <border>
      <left style="thick">
        <color auto="1"/>
      </left>
      <right style="dashed">
        <color auto="1"/>
      </right>
      <top style="thin">
        <color auto="1"/>
      </top>
      <bottom style="thin">
        <color auto="1"/>
      </bottom>
      <diagonal/>
    </border>
    <border>
      <left style="medium">
        <color auto="1"/>
      </left>
      <right style="dashed">
        <color auto="1"/>
      </right>
      <top style="thin">
        <color auto="1"/>
      </top>
      <bottom style="thin">
        <color auto="1"/>
      </bottom>
      <diagonal/>
    </border>
    <border>
      <left/>
      <right style="medium">
        <color auto="1"/>
      </right>
      <top style="thin">
        <color auto="1"/>
      </top>
      <bottom style="thin">
        <color auto="1"/>
      </bottom>
      <diagonal/>
    </border>
    <border>
      <left style="thick">
        <color auto="1"/>
      </left>
      <right style="dashed">
        <color auto="1"/>
      </right>
      <top style="thin">
        <color auto="1"/>
      </top>
      <bottom style="double">
        <color auto="1"/>
      </bottom>
      <diagonal/>
    </border>
    <border>
      <left style="medium">
        <color auto="1"/>
      </left>
      <right style="dashed">
        <color auto="1"/>
      </right>
      <top style="thin">
        <color auto="1"/>
      </top>
      <bottom style="double">
        <color auto="1"/>
      </bottom>
      <diagonal/>
    </border>
    <border>
      <left/>
      <right style="medium">
        <color auto="1"/>
      </right>
      <top style="thin">
        <color auto="1"/>
      </top>
      <bottom/>
      <diagonal/>
    </border>
    <border>
      <left/>
      <right style="thick">
        <color auto="1"/>
      </right>
      <top style="thin">
        <color auto="1"/>
      </top>
      <bottom/>
      <diagonal/>
    </border>
    <border>
      <left style="thick">
        <color auto="1"/>
      </left>
      <right style="thin">
        <color auto="1"/>
      </right>
      <top style="double">
        <color auto="1"/>
      </top>
      <bottom style="thick">
        <color auto="1"/>
      </bottom>
      <diagonal/>
    </border>
    <border>
      <left style="thin">
        <color auto="1"/>
      </left>
      <right/>
      <top style="double">
        <color auto="1"/>
      </top>
      <bottom style="thick">
        <color auto="1"/>
      </bottom>
      <diagonal/>
    </border>
    <border>
      <left style="medium">
        <color auto="1"/>
      </left>
      <right style="thin">
        <color auto="1"/>
      </right>
      <top style="double">
        <color auto="1"/>
      </top>
      <bottom style="thick">
        <color auto="1"/>
      </bottom>
      <diagonal/>
    </border>
    <border>
      <left style="thin">
        <color auto="1"/>
      </left>
      <right style="medium">
        <color auto="1"/>
      </right>
      <top style="double">
        <color auto="1"/>
      </top>
      <bottom style="thick">
        <color auto="1"/>
      </bottom>
      <diagonal/>
    </border>
    <border>
      <left/>
      <right style="thick">
        <color auto="1"/>
      </right>
      <top style="double">
        <color auto="1"/>
      </top>
      <bottom style="thick">
        <color auto="1"/>
      </bottom>
      <diagonal/>
    </border>
    <border>
      <left/>
      <right style="medium">
        <color auto="1"/>
      </right>
      <top style="thick">
        <color auto="1"/>
      </top>
      <bottom/>
      <diagonal/>
    </border>
    <border>
      <left style="medium">
        <color auto="1"/>
      </left>
      <right/>
      <top style="thick">
        <color auto="1"/>
      </top>
      <bottom/>
      <diagonal/>
    </border>
    <border>
      <left/>
      <right style="thin">
        <color auto="1"/>
      </right>
      <top style="thick">
        <color auto="1"/>
      </top>
      <bottom/>
      <diagonal/>
    </border>
    <border>
      <left/>
      <right style="medium">
        <color auto="1"/>
      </right>
      <top/>
      <bottom style="double">
        <color auto="1"/>
      </bottom>
      <diagonal/>
    </border>
    <border>
      <left style="medium">
        <color auto="1"/>
      </left>
      <right/>
      <top/>
      <bottom style="double">
        <color auto="1"/>
      </bottom>
      <diagonal/>
    </border>
    <border>
      <left style="thick">
        <color auto="1"/>
      </left>
      <right style="thick">
        <color auto="1"/>
      </right>
      <top style="double">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auto="1"/>
      </right>
      <top style="double">
        <color auto="1"/>
      </top>
      <bottom style="thick">
        <color auto="1"/>
      </bottom>
      <diagonal/>
    </border>
  </borders>
  <cellStyleXfs count="2">
    <xf numFmtId="0" fontId="0" fillId="0" borderId="0"/>
    <xf numFmtId="0" fontId="9" fillId="0" borderId="0"/>
  </cellStyleXfs>
  <cellXfs count="352">
    <xf numFmtId="0" fontId="0" fillId="0" borderId="0" xfId="0"/>
    <xf numFmtId="0" fontId="2" fillId="0" borderId="10"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0" xfId="0" applyFont="1" applyProtection="1"/>
    <xf numFmtId="0" fontId="2" fillId="0" borderId="0" xfId="0" applyFont="1" applyBorder="1" applyAlignment="1" applyProtection="1">
      <alignment horizontal="center" vertical="center"/>
    </xf>
    <xf numFmtId="0" fontId="3" fillId="0" borderId="0" xfId="0" applyFont="1" applyBorder="1" applyAlignment="1" applyProtection="1">
      <alignment horizontal="right" vertical="center" indent="1" readingOrder="2"/>
    </xf>
    <xf numFmtId="0" fontId="2" fillId="0" borderId="0" xfId="0" applyFont="1" applyAlignment="1" applyProtection="1">
      <alignment horizontal="center" vertical="center"/>
    </xf>
    <xf numFmtId="0" fontId="2" fillId="0" borderId="0" xfId="0" applyFont="1" applyAlignment="1" applyProtection="1">
      <alignment horizontal="right" indent="1"/>
    </xf>
    <xf numFmtId="0" fontId="8" fillId="0" borderId="39"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40" xfId="0" applyFont="1" applyBorder="1" applyAlignment="1" applyProtection="1">
      <alignment horizontal="center" vertical="center"/>
    </xf>
    <xf numFmtId="0" fontId="7" fillId="0" borderId="29" xfId="0" applyFont="1" applyBorder="1" applyAlignment="1" applyProtection="1">
      <alignment horizontal="center" vertical="center" readingOrder="2"/>
    </xf>
    <xf numFmtId="0" fontId="2" fillId="0" borderId="30" xfId="0" applyFont="1" applyBorder="1" applyAlignment="1" applyProtection="1">
      <alignment horizontal="center" vertical="center"/>
    </xf>
    <xf numFmtId="0" fontId="5" fillId="0" borderId="30" xfId="0" applyFont="1" applyBorder="1" applyAlignment="1" applyProtection="1">
      <alignment horizontal="center" vertical="center" readingOrder="2"/>
    </xf>
    <xf numFmtId="0" fontId="2" fillId="0" borderId="37" xfId="0" applyFont="1" applyBorder="1" applyAlignment="1" applyProtection="1">
      <alignment horizontal="center" vertical="center"/>
    </xf>
    <xf numFmtId="0" fontId="7" fillId="0" borderId="31" xfId="0" applyFont="1" applyBorder="1" applyAlignment="1" applyProtection="1">
      <alignment horizontal="center" vertical="center" readingOrder="2"/>
    </xf>
    <xf numFmtId="0" fontId="2" fillId="0" borderId="25" xfId="0" applyFont="1" applyBorder="1" applyAlignment="1" applyProtection="1">
      <alignment horizontal="center" vertical="center"/>
    </xf>
    <xf numFmtId="0" fontId="5" fillId="0" borderId="25" xfId="0" applyFont="1" applyBorder="1" applyAlignment="1" applyProtection="1">
      <alignment horizontal="center" vertical="center" readingOrder="2"/>
    </xf>
    <xf numFmtId="0" fontId="2" fillId="0" borderId="27" xfId="0" applyFont="1" applyBorder="1" applyAlignment="1" applyProtection="1">
      <alignment horizontal="center" vertical="center"/>
    </xf>
    <xf numFmtId="0" fontId="7" fillId="0" borderId="32" xfId="0" applyFont="1" applyBorder="1" applyAlignment="1" applyProtection="1">
      <alignment horizontal="center" vertical="center" readingOrder="2"/>
    </xf>
    <xf numFmtId="0" fontId="2" fillId="0" borderId="26" xfId="0" applyFont="1" applyBorder="1" applyAlignment="1" applyProtection="1">
      <alignment horizontal="center" vertical="center"/>
    </xf>
    <xf numFmtId="0" fontId="5" fillId="0" borderId="26" xfId="0" applyFont="1" applyBorder="1" applyAlignment="1" applyProtection="1">
      <alignment horizontal="center" vertical="center" readingOrder="2"/>
    </xf>
    <xf numFmtId="0" fontId="2" fillId="0" borderId="28" xfId="0" applyFont="1" applyBorder="1" applyAlignment="1" applyProtection="1">
      <alignment horizontal="center" vertical="center"/>
    </xf>
    <xf numFmtId="0" fontId="4" fillId="0" borderId="1" xfId="0" applyFont="1" applyBorder="1" applyAlignment="1" applyProtection="1">
      <alignment horizontal="center" vertical="center"/>
    </xf>
    <xf numFmtId="0" fontId="3" fillId="0" borderId="0" xfId="1" applyFont="1" applyAlignment="1">
      <alignment horizontal="center" vertical="center"/>
    </xf>
    <xf numFmtId="0" fontId="2" fillId="0" borderId="0" xfId="1" applyFont="1" applyAlignment="1">
      <alignment horizontal="center" vertical="center"/>
    </xf>
    <xf numFmtId="0" fontId="6" fillId="0" borderId="0" xfId="1" applyFont="1" applyFill="1" applyBorder="1" applyAlignment="1">
      <alignment horizontal="center" vertical="center"/>
    </xf>
    <xf numFmtId="0" fontId="3" fillId="0" borderId="0" xfId="1" applyFont="1" applyFill="1" applyAlignment="1">
      <alignment horizontal="center" vertical="center"/>
    </xf>
    <xf numFmtId="0" fontId="10" fillId="0" borderId="0" xfId="1" applyFont="1" applyBorder="1" applyAlignment="1">
      <alignment horizontal="center" vertical="center" wrapText="1" readingOrder="2"/>
    </xf>
    <xf numFmtId="0" fontId="3" fillId="0" borderId="0" xfId="1" applyFont="1" applyFill="1" applyBorder="1" applyAlignment="1">
      <alignment horizontal="center" vertical="center"/>
    </xf>
    <xf numFmtId="0" fontId="3" fillId="0" borderId="8" xfId="1" applyFont="1" applyBorder="1" applyAlignment="1">
      <alignment horizontal="center" vertical="center" wrapText="1" readingOrder="2"/>
    </xf>
    <xf numFmtId="0" fontId="3" fillId="0" borderId="9" xfId="1" applyFont="1" applyBorder="1" applyAlignment="1">
      <alignment horizontal="right" vertical="center" wrapText="1" indent="1" readingOrder="2"/>
    </xf>
    <xf numFmtId="49" fontId="3" fillId="0" borderId="45" xfId="1" applyNumberFormat="1" applyFont="1" applyFill="1" applyBorder="1" applyAlignment="1">
      <alignment horizontal="center" vertical="center"/>
    </xf>
    <xf numFmtId="49" fontId="3" fillId="0" borderId="46" xfId="1" applyNumberFormat="1" applyFont="1" applyFill="1" applyBorder="1" applyAlignment="1">
      <alignment horizontal="center" vertical="center"/>
    </xf>
    <xf numFmtId="49" fontId="3" fillId="0" borderId="2" xfId="1" applyNumberFormat="1" applyFont="1" applyFill="1" applyBorder="1" applyAlignment="1">
      <alignment horizontal="center" vertical="center"/>
    </xf>
    <xf numFmtId="49" fontId="3" fillId="0" borderId="4" xfId="1" applyNumberFormat="1" applyFont="1" applyFill="1" applyBorder="1" applyAlignment="1">
      <alignment horizontal="center" vertical="center"/>
    </xf>
    <xf numFmtId="0" fontId="3" fillId="0" borderId="2" xfId="1" applyFont="1" applyBorder="1" applyAlignment="1">
      <alignment horizontal="center" vertical="center" wrapText="1" readingOrder="2"/>
    </xf>
    <xf numFmtId="0" fontId="3" fillId="0" borderId="3" xfId="1" applyFont="1" applyBorder="1" applyAlignment="1">
      <alignment horizontal="right" vertical="center" wrapText="1" indent="1" readingOrder="2"/>
    </xf>
    <xf numFmtId="49" fontId="3" fillId="0" borderId="5" xfId="1" applyNumberFormat="1" applyFont="1" applyFill="1" applyBorder="1" applyAlignment="1">
      <alignment horizontal="center" vertical="center"/>
    </xf>
    <xf numFmtId="49" fontId="3" fillId="0" borderId="7" xfId="1" applyNumberFormat="1" applyFont="1" applyFill="1" applyBorder="1" applyAlignment="1">
      <alignment horizontal="center" vertical="center"/>
    </xf>
    <xf numFmtId="49" fontId="3" fillId="0" borderId="0" xfId="1" applyNumberFormat="1" applyFont="1" applyFill="1" applyBorder="1" applyAlignment="1">
      <alignment horizontal="center" vertical="center"/>
    </xf>
    <xf numFmtId="0" fontId="2" fillId="0" borderId="0" xfId="1" applyFont="1" applyBorder="1" applyAlignment="1" applyProtection="1">
      <alignment horizontal="center" vertical="center" readingOrder="2"/>
    </xf>
    <xf numFmtId="0" fontId="2" fillId="0" borderId="0" xfId="1" applyFont="1" applyBorder="1" applyAlignment="1" applyProtection="1">
      <alignment horizontal="right" vertical="center" readingOrder="2"/>
    </xf>
    <xf numFmtId="0" fontId="2" fillId="0" borderId="0" xfId="1" applyFont="1" applyAlignment="1" applyProtection="1">
      <alignment horizontal="right" vertical="center" readingOrder="2"/>
    </xf>
    <xf numFmtId="0" fontId="2" fillId="0" borderId="13" xfId="1" applyFont="1" applyBorder="1" applyAlignment="1" applyProtection="1">
      <alignment horizontal="center" vertical="center" readingOrder="2"/>
    </xf>
    <xf numFmtId="0" fontId="2" fillId="0" borderId="16" xfId="1" applyFont="1" applyBorder="1" applyAlignment="1" applyProtection="1">
      <alignment horizontal="center" vertical="center" readingOrder="2"/>
    </xf>
    <xf numFmtId="0" fontId="2" fillId="0" borderId="19" xfId="1" applyFont="1" applyBorder="1" applyAlignment="1" applyProtection="1">
      <alignment horizontal="center" vertical="center" readingOrder="2"/>
    </xf>
    <xf numFmtId="0" fontId="2" fillId="0" borderId="74" xfId="1" applyFont="1" applyBorder="1" applyAlignment="1" applyProtection="1">
      <alignment horizontal="center" vertical="center" readingOrder="2"/>
    </xf>
    <xf numFmtId="0" fontId="2" fillId="0" borderId="8" xfId="1" applyFont="1" applyBorder="1" applyAlignment="1" applyProtection="1">
      <alignment horizontal="center" vertical="center" readingOrder="2"/>
    </xf>
    <xf numFmtId="0" fontId="2" fillId="0" borderId="9" xfId="1" applyFont="1" applyBorder="1" applyAlignment="1" applyProtection="1">
      <alignment horizontal="center" vertical="center" readingOrder="2"/>
    </xf>
    <xf numFmtId="0" fontId="2" fillId="0" borderId="48" xfId="1" applyFont="1" applyBorder="1" applyAlignment="1" applyProtection="1">
      <alignment horizontal="center" vertical="center" readingOrder="2"/>
    </xf>
    <xf numFmtId="0" fontId="2" fillId="0" borderId="75" xfId="1" applyFont="1" applyBorder="1" applyAlignment="1" applyProtection="1">
      <alignment horizontal="center" vertical="center" readingOrder="2"/>
    </xf>
    <xf numFmtId="0" fontId="2" fillId="4" borderId="74" xfId="1" applyFont="1" applyFill="1" applyBorder="1" applyAlignment="1" applyProtection="1">
      <alignment horizontal="center" vertical="center" readingOrder="2"/>
    </xf>
    <xf numFmtId="0" fontId="2" fillId="4" borderId="2" xfId="1" applyFont="1" applyFill="1" applyBorder="1" applyAlignment="1" applyProtection="1">
      <alignment horizontal="center" vertical="center" readingOrder="2"/>
    </xf>
    <xf numFmtId="0" fontId="2" fillId="4" borderId="9" xfId="1" applyFont="1" applyFill="1" applyBorder="1" applyAlignment="1" applyProtection="1">
      <alignment horizontal="center" vertical="center" readingOrder="2"/>
    </xf>
    <xf numFmtId="0" fontId="2" fillId="4" borderId="3" xfId="1" applyFont="1" applyFill="1" applyBorder="1" applyAlignment="1" applyProtection="1">
      <alignment horizontal="center" vertical="center" readingOrder="2"/>
    </xf>
    <xf numFmtId="0" fontId="2" fillId="4" borderId="48" xfId="1" applyFont="1" applyFill="1" applyBorder="1" applyAlignment="1" applyProtection="1">
      <alignment horizontal="center" vertical="center" readingOrder="2"/>
    </xf>
    <xf numFmtId="0" fontId="2" fillId="4" borderId="76" xfId="1" applyFont="1" applyFill="1" applyBorder="1" applyAlignment="1" applyProtection="1">
      <alignment horizontal="center" vertical="center" readingOrder="2"/>
    </xf>
    <xf numFmtId="0" fontId="2" fillId="0" borderId="2" xfId="1" applyFont="1" applyBorder="1" applyAlignment="1" applyProtection="1">
      <alignment horizontal="center" vertical="center" readingOrder="2"/>
    </xf>
    <xf numFmtId="0" fontId="2" fillId="0" borderId="3" xfId="1" applyFont="1" applyBorder="1" applyAlignment="1" applyProtection="1">
      <alignment horizontal="center" vertical="center" readingOrder="2"/>
    </xf>
    <xf numFmtId="0" fontId="2" fillId="0" borderId="76" xfId="1" applyFont="1" applyBorder="1" applyAlignment="1" applyProtection="1">
      <alignment horizontal="center" vertical="center" readingOrder="2"/>
    </xf>
    <xf numFmtId="0" fontId="2" fillId="4" borderId="77" xfId="1" applyFont="1" applyFill="1" applyBorder="1" applyAlignment="1" applyProtection="1">
      <alignment horizontal="center" vertical="center" readingOrder="2"/>
    </xf>
    <xf numFmtId="0" fontId="2" fillId="4" borderId="78" xfId="1" applyFont="1" applyFill="1" applyBorder="1" applyAlignment="1" applyProtection="1">
      <alignment horizontal="center" vertical="center" readingOrder="2"/>
    </xf>
    <xf numFmtId="0" fontId="2" fillId="4" borderId="79" xfId="1" applyFont="1" applyFill="1" applyBorder="1" applyAlignment="1" applyProtection="1">
      <alignment horizontal="center" vertical="center" readingOrder="2"/>
    </xf>
    <xf numFmtId="0" fontId="2" fillId="3" borderId="80" xfId="1" applyFont="1" applyFill="1" applyBorder="1" applyAlignment="1" applyProtection="1">
      <alignment horizontal="center" vertical="center" readingOrder="2"/>
    </xf>
    <xf numFmtId="0" fontId="2" fillId="3" borderId="84" xfId="1" applyFont="1" applyFill="1" applyBorder="1" applyAlignment="1" applyProtection="1">
      <alignment horizontal="center" vertical="center" readingOrder="2"/>
    </xf>
    <xf numFmtId="0" fontId="3" fillId="3" borderId="17" xfId="1" applyFont="1" applyFill="1" applyBorder="1" applyAlignment="1">
      <alignment horizontal="center" vertical="center" wrapText="1" readingOrder="2"/>
    </xf>
    <xf numFmtId="0" fontId="3" fillId="3" borderId="18" xfId="1" applyFont="1" applyFill="1" applyBorder="1" applyAlignment="1">
      <alignment horizontal="center" vertical="center" wrapText="1" readingOrder="2"/>
    </xf>
    <xf numFmtId="0" fontId="3" fillId="3" borderId="19" xfId="1" applyFont="1" applyFill="1" applyBorder="1" applyAlignment="1">
      <alignment horizontal="center" vertical="center"/>
    </xf>
    <xf numFmtId="0" fontId="3" fillId="4" borderId="2" xfId="1" applyFont="1" applyFill="1" applyBorder="1" applyAlignment="1">
      <alignment horizontal="center" vertical="center" wrapText="1" readingOrder="2"/>
    </xf>
    <xf numFmtId="0" fontId="3" fillId="4" borderId="3" xfId="1" applyFont="1" applyFill="1" applyBorder="1" applyAlignment="1">
      <alignment horizontal="right" vertical="center" wrapText="1" indent="1" readingOrder="2"/>
    </xf>
    <xf numFmtId="0" fontId="3" fillId="4" borderId="5" xfId="1" applyFont="1" applyFill="1" applyBorder="1" applyAlignment="1">
      <alignment horizontal="center" vertical="center" wrapText="1" readingOrder="2"/>
    </xf>
    <xf numFmtId="0" fontId="3" fillId="4" borderId="6" xfId="1" applyFont="1" applyFill="1" applyBorder="1" applyAlignment="1">
      <alignment horizontal="right" vertical="center" wrapText="1" indent="1" readingOrder="2"/>
    </xf>
    <xf numFmtId="0" fontId="2" fillId="0" borderId="0" xfId="1" applyFont="1" applyFill="1" applyAlignment="1" applyProtection="1">
      <alignment horizontal="right" vertical="center" readingOrder="2"/>
    </xf>
    <xf numFmtId="0" fontId="2" fillId="0" borderId="0" xfId="1" applyFont="1" applyFill="1" applyAlignment="1" applyProtection="1">
      <alignment horizontal="center" vertical="center" readingOrder="2"/>
    </xf>
    <xf numFmtId="0" fontId="2" fillId="0" borderId="0" xfId="1" applyFont="1" applyFill="1" applyBorder="1" applyAlignment="1" applyProtection="1">
      <alignment horizontal="center" vertical="center" readingOrder="2"/>
    </xf>
    <xf numFmtId="0" fontId="2" fillId="0" borderId="10" xfId="1" applyFont="1" applyFill="1" applyBorder="1" applyAlignment="1" applyProtection="1">
      <alignment horizontal="center" vertical="center" readingOrder="2"/>
    </xf>
    <xf numFmtId="0" fontId="2" fillId="0" borderId="4" xfId="1" applyFont="1" applyFill="1" applyBorder="1" applyAlignment="1" applyProtection="1">
      <alignment horizontal="center" vertical="center" readingOrder="2"/>
    </xf>
    <xf numFmtId="0" fontId="2" fillId="0" borderId="5" xfId="1" applyFont="1" applyBorder="1" applyAlignment="1" applyProtection="1">
      <alignment horizontal="center" vertical="center" readingOrder="2"/>
    </xf>
    <xf numFmtId="0" fontId="2" fillId="0" borderId="7" xfId="1" applyFont="1" applyFill="1" applyBorder="1" applyAlignment="1" applyProtection="1">
      <alignment horizontal="center" vertical="center" readingOrder="2"/>
    </xf>
    <xf numFmtId="0" fontId="2" fillId="0" borderId="46" xfId="1" applyFont="1" applyFill="1" applyBorder="1" applyAlignment="1" applyProtection="1">
      <alignment horizontal="center" vertical="center" readingOrder="2"/>
    </xf>
    <xf numFmtId="0" fontId="2" fillId="0" borderId="50" xfId="1" applyFont="1" applyBorder="1" applyAlignment="1" applyProtection="1">
      <alignment horizontal="right" vertical="top" wrapText="1" readingOrder="2"/>
    </xf>
    <xf numFmtId="0" fontId="2" fillId="0" borderId="4" xfId="1" applyFont="1" applyFill="1" applyBorder="1" applyAlignment="1" applyProtection="1">
      <alignment horizontal="right" vertical="center" wrapText="1" readingOrder="2"/>
    </xf>
    <xf numFmtId="0" fontId="2" fillId="0" borderId="6" xfId="1" applyFont="1" applyBorder="1" applyAlignment="1" applyProtection="1">
      <alignment horizontal="center" vertical="center" readingOrder="2"/>
    </xf>
    <xf numFmtId="0" fontId="2" fillId="0" borderId="94" xfId="1" applyFont="1" applyBorder="1" applyAlignment="1" applyProtection="1">
      <alignment horizontal="right" vertical="top" wrapText="1" readingOrder="2"/>
    </xf>
    <xf numFmtId="0" fontId="2" fillId="0" borderId="7" xfId="1" applyFont="1" applyFill="1" applyBorder="1" applyAlignment="1" applyProtection="1">
      <alignment horizontal="right" vertical="center" wrapText="1" readingOrder="2"/>
    </xf>
    <xf numFmtId="0" fontId="2" fillId="0" borderId="22" xfId="1" applyFont="1" applyBorder="1" applyAlignment="1" applyProtection="1">
      <alignment vertical="center" readingOrder="2"/>
    </xf>
    <xf numFmtId="0" fontId="2" fillId="0" borderId="96" xfId="1" applyFont="1" applyBorder="1" applyAlignment="1" applyProtection="1">
      <alignment vertical="center" readingOrder="2"/>
    </xf>
    <xf numFmtId="0" fontId="2" fillId="0" borderId="86" xfId="1" applyFont="1" applyBorder="1" applyAlignment="1" applyProtection="1">
      <alignment horizontal="center" vertical="center" readingOrder="2"/>
    </xf>
    <xf numFmtId="0" fontId="10" fillId="0" borderId="97" xfId="1" applyFont="1" applyBorder="1" applyAlignment="1">
      <alignment horizontal="center" vertical="center" wrapText="1" readingOrder="2"/>
    </xf>
    <xf numFmtId="0" fontId="10" fillId="0" borderId="101" xfId="1" applyFont="1" applyBorder="1" applyAlignment="1">
      <alignment horizontal="center" vertical="center" wrapText="1" readingOrder="2"/>
    </xf>
    <xf numFmtId="0" fontId="10" fillId="0" borderId="99" xfId="1" applyFont="1" applyBorder="1" applyAlignment="1">
      <alignment horizontal="center" vertical="center" wrapText="1" readingOrder="2"/>
    </xf>
    <xf numFmtId="0" fontId="10" fillId="0" borderId="102" xfId="1" applyFont="1" applyBorder="1" applyAlignment="1">
      <alignment horizontal="center" vertical="center" wrapText="1" readingOrder="2"/>
    </xf>
    <xf numFmtId="49" fontId="3" fillId="0" borderId="57" xfId="1" applyNumberFormat="1" applyFont="1" applyFill="1" applyBorder="1" applyAlignment="1">
      <alignment horizontal="center" vertical="center"/>
    </xf>
    <xf numFmtId="0" fontId="10" fillId="0" borderId="103" xfId="1" applyFont="1" applyBorder="1" applyAlignment="1">
      <alignment horizontal="center" vertical="center" wrapText="1" readingOrder="2"/>
    </xf>
    <xf numFmtId="0" fontId="10" fillId="0" borderId="104" xfId="1" applyFont="1" applyBorder="1" applyAlignment="1">
      <alignment horizontal="center" vertical="center" wrapText="1" readingOrder="2"/>
    </xf>
    <xf numFmtId="0" fontId="3" fillId="0" borderId="107" xfId="1" applyFont="1" applyBorder="1" applyAlignment="1">
      <alignment horizontal="center" vertical="center"/>
    </xf>
    <xf numFmtId="0" fontId="3" fillId="0" borderId="108" xfId="1" applyFont="1" applyBorder="1" applyAlignment="1">
      <alignment horizontal="center" vertical="center"/>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3" fillId="0" borderId="97" xfId="1" applyFont="1" applyBorder="1" applyAlignment="1">
      <alignment horizontal="center" vertical="center"/>
    </xf>
    <xf numFmtId="0" fontId="3" fillId="0" borderId="111" xfId="1" applyFont="1" applyBorder="1" applyAlignment="1">
      <alignment horizontal="center" vertical="center"/>
    </xf>
    <xf numFmtId="0" fontId="3" fillId="0" borderId="112" xfId="1" applyFont="1" applyBorder="1" applyAlignment="1">
      <alignment horizontal="center" vertical="center"/>
    </xf>
    <xf numFmtId="0" fontId="3" fillId="0" borderId="113" xfId="1" applyFont="1" applyBorder="1" applyAlignment="1">
      <alignment horizontal="center" vertical="center"/>
    </xf>
    <xf numFmtId="0" fontId="3" fillId="0" borderId="99" xfId="1" applyFont="1" applyBorder="1" applyAlignment="1">
      <alignment horizontal="center" vertical="center"/>
    </xf>
    <xf numFmtId="0" fontId="3" fillId="0" borderId="114" xfId="1" applyFont="1" applyBorder="1" applyAlignment="1">
      <alignment horizontal="center" vertical="center"/>
    </xf>
    <xf numFmtId="0" fontId="3" fillId="0" borderId="115" xfId="1" applyFont="1" applyBorder="1" applyAlignment="1">
      <alignment horizontal="center" vertical="center"/>
    </xf>
    <xf numFmtId="0" fontId="2" fillId="0" borderId="99" xfId="1" applyFont="1" applyBorder="1" applyAlignment="1">
      <alignment horizontal="center" vertical="center"/>
    </xf>
    <xf numFmtId="0" fontId="2" fillId="0" borderId="115" xfId="1" applyFont="1" applyBorder="1" applyAlignment="1">
      <alignment horizontal="center" vertical="center"/>
    </xf>
    <xf numFmtId="0" fontId="3" fillId="0" borderId="116" xfId="1" applyFont="1" applyBorder="1" applyAlignment="1">
      <alignment horizontal="center" vertical="center"/>
    </xf>
    <xf numFmtId="0" fontId="3" fillId="0" borderId="104" xfId="1" applyFont="1" applyBorder="1" applyAlignment="1">
      <alignment horizontal="center" vertical="center"/>
    </xf>
    <xf numFmtId="0" fontId="3" fillId="0" borderId="117" xfId="1" applyFont="1" applyBorder="1" applyAlignment="1">
      <alignment horizontal="center" vertical="center"/>
    </xf>
    <xf numFmtId="0" fontId="3" fillId="0" borderId="118" xfId="1" applyFont="1" applyBorder="1" applyAlignment="1">
      <alignment horizontal="center" vertical="center"/>
    </xf>
    <xf numFmtId="0" fontId="5" fillId="0" borderId="124" xfId="1" applyFont="1" applyBorder="1" applyAlignment="1">
      <alignment horizontal="center" vertical="center"/>
    </xf>
    <xf numFmtId="0" fontId="2" fillId="0" borderId="0" xfId="1" applyFont="1" applyAlignment="1">
      <alignment horizontal="right" vertical="top" wrapText="1"/>
    </xf>
    <xf numFmtId="0" fontId="2" fillId="0" borderId="130" xfId="1" applyFont="1" applyBorder="1" applyAlignment="1" applyProtection="1">
      <alignment horizontal="center" vertical="center" readingOrder="2"/>
    </xf>
    <xf numFmtId="0" fontId="2" fillId="0" borderId="131" xfId="1" applyFont="1" applyBorder="1" applyAlignment="1" applyProtection="1">
      <alignment horizontal="center" vertical="center" readingOrder="2"/>
    </xf>
    <xf numFmtId="0" fontId="2" fillId="0" borderId="132" xfId="1" applyFont="1" applyBorder="1" applyAlignment="1" applyProtection="1">
      <alignment horizontal="center" vertical="center" readingOrder="2"/>
    </xf>
    <xf numFmtId="0" fontId="2" fillId="0" borderId="47" xfId="1" applyFont="1" applyBorder="1" applyAlignment="1" applyProtection="1">
      <alignment horizontal="center" vertical="center" readingOrder="2"/>
    </xf>
    <xf numFmtId="0" fontId="2" fillId="4" borderId="131" xfId="1" applyFont="1" applyFill="1" applyBorder="1" applyAlignment="1" applyProtection="1">
      <alignment horizontal="center" vertical="center" readingOrder="2"/>
    </xf>
    <xf numFmtId="0" fontId="2" fillId="4" borderId="133" xfId="1" applyFont="1" applyFill="1" applyBorder="1" applyAlignment="1" applyProtection="1">
      <alignment horizontal="center" vertical="center" readingOrder="2"/>
    </xf>
    <xf numFmtId="0" fontId="2" fillId="4" borderId="49" xfId="1" applyFont="1" applyFill="1" applyBorder="1" applyAlignment="1" applyProtection="1">
      <alignment horizontal="center" vertical="center" readingOrder="2"/>
    </xf>
    <xf numFmtId="0" fontId="2" fillId="0" borderId="133" xfId="1" applyFont="1" applyBorder="1" applyAlignment="1" applyProtection="1">
      <alignment horizontal="center" vertical="center" readingOrder="2"/>
    </xf>
    <xf numFmtId="0" fontId="2" fillId="0" borderId="49" xfId="1" applyFont="1" applyBorder="1" applyAlignment="1" applyProtection="1">
      <alignment horizontal="center" vertical="center" readingOrder="2"/>
    </xf>
    <xf numFmtId="0" fontId="2" fillId="0" borderId="72" xfId="1" applyFont="1" applyBorder="1" applyAlignment="1" applyProtection="1">
      <alignment horizontal="center" vertical="center" readingOrder="2"/>
    </xf>
    <xf numFmtId="0" fontId="2" fillId="0" borderId="80" xfId="1" applyFont="1" applyBorder="1" applyAlignment="1" applyProtection="1">
      <alignment horizontal="center" vertical="center" readingOrder="2"/>
    </xf>
    <xf numFmtId="0" fontId="2" fillId="0" borderId="87" xfId="1" applyFont="1" applyBorder="1" applyAlignment="1" applyProtection="1">
      <alignment horizontal="center" vertical="center" readingOrder="2"/>
    </xf>
    <xf numFmtId="0" fontId="2" fillId="0" borderId="3" xfId="1" applyFont="1" applyBorder="1" applyAlignment="1" applyProtection="1">
      <alignment horizontal="center" vertical="center" wrapText="1" readingOrder="2"/>
    </xf>
    <xf numFmtId="0" fontId="2" fillId="0" borderId="0" xfId="1" applyFont="1" applyAlignment="1" applyProtection="1">
      <alignment horizontal="center" vertical="center" readingOrder="2"/>
    </xf>
    <xf numFmtId="0" fontId="3" fillId="0" borderId="0" xfId="1" applyFont="1" applyFill="1" applyBorder="1" applyAlignment="1">
      <alignment horizontal="center" vertical="center" wrapText="1" readingOrder="2"/>
    </xf>
    <xf numFmtId="0" fontId="3" fillId="0" borderId="0" xfId="1" applyFont="1" applyFill="1" applyBorder="1" applyAlignment="1">
      <alignment horizontal="right" vertical="center" wrapText="1" indent="1" readingOrder="2"/>
    </xf>
    <xf numFmtId="0" fontId="10" fillId="0" borderId="0" xfId="1" applyFont="1" applyFill="1" applyBorder="1" applyAlignment="1">
      <alignment horizontal="center" vertical="center" wrapText="1" readingOrder="2"/>
    </xf>
    <xf numFmtId="0" fontId="2" fillId="0" borderId="0" xfId="1" applyFont="1" applyFill="1" applyAlignment="1">
      <alignment horizontal="center" vertical="center"/>
    </xf>
    <xf numFmtId="0" fontId="3" fillId="0" borderId="44" xfId="1" applyFont="1" applyBorder="1" applyAlignment="1" applyProtection="1">
      <alignment horizontal="center" vertical="center"/>
      <protection locked="0"/>
    </xf>
    <xf numFmtId="0" fontId="3" fillId="4" borderId="4" xfId="1" applyFont="1" applyFill="1" applyBorder="1" applyAlignment="1" applyProtection="1">
      <alignment horizontal="center" vertical="center" wrapText="1" readingOrder="2"/>
      <protection locked="0"/>
    </xf>
    <xf numFmtId="0" fontId="3" fillId="0" borderId="4" xfId="1" applyFont="1" applyBorder="1" applyAlignment="1" applyProtection="1">
      <alignment horizontal="center" vertical="center" wrapText="1" readingOrder="2"/>
      <protection locked="0"/>
    </xf>
    <xf numFmtId="0" fontId="3" fillId="4" borderId="7" xfId="1" applyFont="1" applyFill="1" applyBorder="1" applyAlignment="1" applyProtection="1">
      <alignment horizontal="center" vertical="center" wrapText="1" readingOrder="2"/>
      <protection locked="0"/>
    </xf>
    <xf numFmtId="0" fontId="0" fillId="0" borderId="0" xfId="0" applyProtection="1"/>
    <xf numFmtId="0" fontId="5" fillId="0" borderId="0" xfId="1" applyFont="1" applyFill="1" applyBorder="1" applyAlignment="1" applyProtection="1">
      <alignment horizontal="center" vertical="center" wrapText="1" readingOrder="2"/>
    </xf>
    <xf numFmtId="0" fontId="5" fillId="2" borderId="19" xfId="1" applyFont="1" applyFill="1" applyBorder="1" applyAlignment="1" applyProtection="1">
      <alignment horizontal="center" vertical="center" readingOrder="2"/>
    </xf>
    <xf numFmtId="0" fontId="5" fillId="0" borderId="0" xfId="1" applyFont="1" applyFill="1" applyBorder="1" applyAlignment="1" applyProtection="1">
      <alignment horizontal="center" vertical="center" readingOrder="2"/>
    </xf>
    <xf numFmtId="0" fontId="2" fillId="0" borderId="59" xfId="1" applyFont="1" applyBorder="1" applyAlignment="1" applyProtection="1">
      <alignment horizontal="center" vertical="center" readingOrder="2"/>
    </xf>
    <xf numFmtId="0" fontId="11" fillId="0" borderId="0" xfId="1" applyFont="1" applyFill="1" applyBorder="1" applyAlignment="1" applyProtection="1">
      <alignment horizontal="center" vertical="center" readingOrder="2"/>
    </xf>
    <xf numFmtId="0" fontId="2" fillId="0" borderId="60" xfId="1" applyFont="1" applyBorder="1" applyAlignment="1" applyProtection="1">
      <alignment horizontal="right" vertical="center" indent="1" readingOrder="2"/>
    </xf>
    <xf numFmtId="0" fontId="2" fillId="0" borderId="65" xfId="1" applyFont="1" applyBorder="1" applyAlignment="1" applyProtection="1">
      <alignment horizontal="right" vertical="center" indent="1" readingOrder="2"/>
    </xf>
    <xf numFmtId="0" fontId="2" fillId="5" borderId="62" xfId="1" applyFont="1" applyFill="1" applyBorder="1" applyAlignment="1" applyProtection="1">
      <alignment horizontal="center" vertical="center" readingOrder="2"/>
    </xf>
    <xf numFmtId="0" fontId="2" fillId="5" borderId="60" xfId="1" applyFont="1" applyFill="1" applyBorder="1" applyAlignment="1" applyProtection="1">
      <alignment horizontal="right" vertical="center" readingOrder="2"/>
    </xf>
    <xf numFmtId="0" fontId="2" fillId="5" borderId="65" xfId="1" applyFont="1" applyFill="1" applyBorder="1" applyAlignment="1" applyProtection="1">
      <alignment horizontal="right" vertical="center" readingOrder="2"/>
    </xf>
    <xf numFmtId="0" fontId="2" fillId="0" borderId="62" xfId="1" applyFont="1" applyFill="1" applyBorder="1" applyAlignment="1" applyProtection="1">
      <alignment horizontal="center" vertical="center" readingOrder="2"/>
    </xf>
    <xf numFmtId="0" fontId="2" fillId="0" borderId="60" xfId="1" applyFont="1" applyFill="1" applyBorder="1" applyAlignment="1" applyProtection="1">
      <alignment horizontal="right" vertical="center" readingOrder="2"/>
    </xf>
    <xf numFmtId="0" fontId="0" fillId="0" borderId="0" xfId="0" applyFill="1" applyProtection="1"/>
    <xf numFmtId="0" fontId="0" fillId="0" borderId="0" xfId="0" applyAlignment="1" applyProtection="1">
      <alignment readingOrder="2"/>
    </xf>
    <xf numFmtId="0" fontId="2" fillId="0" borderId="65" xfId="1" applyFont="1" applyFill="1" applyBorder="1" applyAlignment="1" applyProtection="1">
      <alignment horizontal="right" vertical="center" readingOrder="2"/>
    </xf>
    <xf numFmtId="0" fontId="2" fillId="0" borderId="62" xfId="1" applyFont="1" applyBorder="1" applyAlignment="1" applyProtection="1">
      <alignment horizontal="center" vertical="center" readingOrder="2"/>
    </xf>
    <xf numFmtId="0" fontId="2" fillId="0" borderId="60" xfId="1" applyFont="1" applyBorder="1" applyAlignment="1" applyProtection="1">
      <alignment horizontal="right" vertical="center" readingOrder="2"/>
    </xf>
    <xf numFmtId="0" fontId="2" fillId="0" borderId="65" xfId="1" applyFont="1" applyBorder="1" applyAlignment="1" applyProtection="1">
      <alignment horizontal="right" vertical="center" readingOrder="2"/>
    </xf>
    <xf numFmtId="0" fontId="2" fillId="5" borderId="70" xfId="1" applyFont="1" applyFill="1" applyBorder="1" applyAlignment="1" applyProtection="1">
      <alignment horizontal="right" vertical="center" readingOrder="2"/>
    </xf>
    <xf numFmtId="0" fontId="14" fillId="0" borderId="20" xfId="0" applyFont="1" applyBorder="1" applyAlignment="1" applyProtection="1">
      <alignment horizontal="center" vertical="center" wrapText="1" readingOrder="2"/>
    </xf>
    <xf numFmtId="0" fontId="14" fillId="0" borderId="95" xfId="0" applyFont="1" applyBorder="1" applyAlignment="1" applyProtection="1">
      <alignment horizontal="center" vertical="center" wrapText="1" readingOrder="2"/>
    </xf>
    <xf numFmtId="0" fontId="14" fillId="0" borderId="8" xfId="0" applyFont="1" applyBorder="1" applyAlignment="1" applyProtection="1">
      <alignment horizontal="center" vertical="center" wrapText="1" readingOrder="2"/>
    </xf>
    <xf numFmtId="0" fontId="1" fillId="0" borderId="9" xfId="0" applyFont="1" applyBorder="1" applyAlignment="1" applyProtection="1">
      <alignment horizontal="center" vertical="center" wrapText="1" readingOrder="2"/>
    </xf>
    <xf numFmtId="0" fontId="0" fillId="0" borderId="9" xfId="0" applyBorder="1" applyAlignment="1" applyProtection="1">
      <alignment horizontal="right" vertical="top" wrapText="1" readingOrder="2"/>
    </xf>
    <xf numFmtId="0" fontId="0" fillId="0" borderId="97" xfId="0" applyBorder="1" applyAlignment="1" applyProtection="1">
      <alignment horizontal="right" vertical="top" wrapText="1" readingOrder="2"/>
    </xf>
    <xf numFmtId="0" fontId="2" fillId="0" borderId="98" xfId="0" applyFont="1" applyBorder="1" applyAlignment="1" applyProtection="1">
      <alignment horizontal="right" vertical="top" wrapText="1"/>
    </xf>
    <xf numFmtId="0" fontId="0" fillId="0" borderId="0" xfId="0" applyBorder="1" applyProtection="1"/>
    <xf numFmtId="0" fontId="14" fillId="0" borderId="2" xfId="0" applyFont="1" applyBorder="1" applyAlignment="1" applyProtection="1">
      <alignment horizontal="center" vertical="center" wrapText="1" readingOrder="2"/>
    </xf>
    <xf numFmtId="0" fontId="1" fillId="0" borderId="3" xfId="0" applyFont="1" applyBorder="1" applyAlignment="1" applyProtection="1">
      <alignment horizontal="center" vertical="center" wrapText="1" readingOrder="2"/>
    </xf>
    <xf numFmtId="0" fontId="0" fillId="0" borderId="3" xfId="0" applyBorder="1" applyAlignment="1" applyProtection="1">
      <alignment horizontal="right" vertical="top" wrapText="1" readingOrder="2"/>
    </xf>
    <xf numFmtId="0" fontId="0" fillId="0" borderId="99" xfId="0" applyBorder="1" applyAlignment="1" applyProtection="1">
      <alignment horizontal="right" vertical="top" wrapText="1" readingOrder="2"/>
    </xf>
    <xf numFmtId="0" fontId="2" fillId="0" borderId="27" xfId="0" applyFont="1" applyBorder="1" applyAlignment="1" applyProtection="1">
      <alignment horizontal="right" vertical="top" wrapText="1"/>
    </xf>
    <xf numFmtId="0" fontId="0" fillId="0" borderId="0" xfId="0" applyFill="1" applyBorder="1" applyProtection="1"/>
    <xf numFmtId="0" fontId="14" fillId="0" borderId="5" xfId="0" applyFont="1" applyBorder="1" applyAlignment="1" applyProtection="1">
      <alignment horizontal="center" vertical="center" wrapText="1" readingOrder="2"/>
    </xf>
    <xf numFmtId="0" fontId="1" fillId="0" borderId="6" xfId="0" applyFont="1" applyBorder="1" applyAlignment="1" applyProtection="1">
      <alignment horizontal="center" vertical="center" wrapText="1" readingOrder="2"/>
    </xf>
    <xf numFmtId="0" fontId="0" fillId="0" borderId="6" xfId="0" applyBorder="1" applyAlignment="1" applyProtection="1">
      <alignment horizontal="right" vertical="top" wrapText="1" readingOrder="2"/>
    </xf>
    <xf numFmtId="0" fontId="0" fillId="0" borderId="100" xfId="0" applyBorder="1" applyAlignment="1" applyProtection="1">
      <alignment horizontal="right" vertical="top" wrapText="1" readingOrder="2"/>
    </xf>
    <xf numFmtId="0" fontId="2" fillId="0" borderId="28" xfId="0" applyFont="1" applyBorder="1" applyAlignment="1" applyProtection="1">
      <alignment horizontal="right" vertical="top" wrapText="1"/>
    </xf>
    <xf numFmtId="0" fontId="2" fillId="5" borderId="59" xfId="1" applyFont="1" applyFill="1" applyBorder="1" applyAlignment="1" applyProtection="1">
      <alignment horizontal="center" vertical="center" readingOrder="2"/>
    </xf>
    <xf numFmtId="0" fontId="2" fillId="5" borderId="60" xfId="1" applyFont="1" applyFill="1" applyBorder="1" applyAlignment="1" applyProtection="1">
      <alignment horizontal="right" vertical="center" indent="1" readingOrder="2"/>
    </xf>
    <xf numFmtId="0" fontId="2" fillId="5" borderId="65" xfId="1" applyFont="1" applyFill="1" applyBorder="1" applyAlignment="1" applyProtection="1">
      <alignment horizontal="right" vertical="center" indent="1" readingOrder="2"/>
    </xf>
    <xf numFmtId="0" fontId="2" fillId="0" borderId="70" xfId="1" applyFont="1" applyBorder="1" applyAlignment="1" applyProtection="1">
      <alignment horizontal="right" vertical="center" indent="1" readingOrder="2"/>
    </xf>
    <xf numFmtId="0" fontId="4" fillId="7" borderId="17" xfId="0" applyFont="1" applyFill="1" applyBorder="1" applyAlignment="1" applyProtection="1">
      <alignment horizontal="center" vertical="center"/>
    </xf>
    <xf numFmtId="0" fontId="4" fillId="7" borderId="18" xfId="0" applyFont="1" applyFill="1" applyBorder="1" applyAlignment="1" applyProtection="1">
      <alignment horizontal="center" vertical="center"/>
    </xf>
    <xf numFmtId="0" fontId="4" fillId="7" borderId="19" xfId="0" applyFont="1" applyFill="1" applyBorder="1" applyAlignment="1" applyProtection="1">
      <alignment horizontal="center" vertical="center"/>
    </xf>
    <xf numFmtId="0" fontId="2" fillId="0" borderId="8" xfId="0" applyFont="1" applyBorder="1" applyAlignment="1" applyProtection="1">
      <alignment horizontal="center" vertical="center"/>
    </xf>
    <xf numFmtId="0" fontId="3" fillId="0" borderId="9" xfId="0" applyFont="1" applyBorder="1" applyAlignment="1" applyProtection="1">
      <alignment horizontal="right" vertical="center" indent="1" readingOrder="2"/>
    </xf>
    <xf numFmtId="0" fontId="1" fillId="0" borderId="0" xfId="0" applyFont="1" applyAlignment="1" applyProtection="1">
      <alignment horizontal="center" vertical="center" readingOrder="2"/>
    </xf>
    <xf numFmtId="0" fontId="2" fillId="6" borderId="2" xfId="0" applyFont="1" applyFill="1" applyBorder="1" applyAlignment="1" applyProtection="1">
      <alignment horizontal="center" vertical="center"/>
    </xf>
    <xf numFmtId="0" fontId="3" fillId="6" borderId="3" xfId="0" applyFont="1" applyFill="1" applyBorder="1" applyAlignment="1" applyProtection="1">
      <alignment horizontal="right" vertical="center" indent="1" readingOrder="2"/>
    </xf>
    <xf numFmtId="0" fontId="2" fillId="0" borderId="2" xfId="0" applyFont="1" applyBorder="1" applyAlignment="1" applyProtection="1">
      <alignment horizontal="center" vertical="center"/>
    </xf>
    <xf numFmtId="0" fontId="3" fillId="0" borderId="3" xfId="0" applyFont="1" applyBorder="1" applyAlignment="1" applyProtection="1">
      <alignment horizontal="right" vertical="center" indent="1" readingOrder="2"/>
    </xf>
    <xf numFmtId="0" fontId="2" fillId="6" borderId="5" xfId="0" applyFont="1" applyFill="1" applyBorder="1" applyAlignment="1" applyProtection="1">
      <alignment horizontal="center" vertical="center"/>
    </xf>
    <xf numFmtId="0" fontId="3" fillId="6" borderId="6" xfId="0" applyFont="1" applyFill="1" applyBorder="1" applyAlignment="1" applyProtection="1">
      <alignment horizontal="right" vertical="center" indent="1" readingOrder="2"/>
    </xf>
    <xf numFmtId="0" fontId="3" fillId="0" borderId="0" xfId="1" applyFont="1" applyAlignment="1" applyProtection="1">
      <alignment horizontal="center" vertical="center"/>
    </xf>
    <xf numFmtId="0" fontId="2" fillId="0" borderId="0" xfId="1" applyFont="1" applyAlignment="1" applyProtection="1">
      <alignment horizontal="center" vertical="center"/>
    </xf>
    <xf numFmtId="0" fontId="6" fillId="0" borderId="0" xfId="1" applyFont="1" applyFill="1" applyBorder="1" applyAlignment="1" applyProtection="1">
      <alignment horizontal="center" vertical="center"/>
    </xf>
    <xf numFmtId="0" fontId="3" fillId="0" borderId="0" xfId="1" applyFont="1" applyFill="1" applyAlignment="1" applyProtection="1">
      <alignment horizontal="center" vertical="center"/>
    </xf>
    <xf numFmtId="0" fontId="3" fillId="0" borderId="0" xfId="1" applyFont="1" applyFill="1" applyBorder="1" applyAlignment="1" applyProtection="1">
      <alignment horizontal="right" vertical="center" wrapText="1" indent="1"/>
    </xf>
    <xf numFmtId="0" fontId="10" fillId="0" borderId="0" xfId="1" applyFont="1" applyBorder="1" applyAlignment="1" applyProtection="1">
      <alignment horizontal="center" vertical="center" wrapText="1" readingOrder="2"/>
    </xf>
    <xf numFmtId="0" fontId="3" fillId="3" borderId="17" xfId="1" applyFont="1" applyFill="1" applyBorder="1" applyAlignment="1" applyProtection="1">
      <alignment horizontal="center" vertical="center" wrapText="1" readingOrder="2"/>
    </xf>
    <xf numFmtId="0" fontId="3" fillId="3" borderId="18" xfId="1" applyFont="1" applyFill="1" applyBorder="1" applyAlignment="1" applyProtection="1">
      <alignment horizontal="center" vertical="center" wrapText="1" readingOrder="2"/>
    </xf>
    <xf numFmtId="0" fontId="3" fillId="3" borderId="19"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3" fillId="0" borderId="8" xfId="1" applyFont="1" applyBorder="1" applyAlignment="1" applyProtection="1">
      <alignment horizontal="center" vertical="center" wrapText="1" readingOrder="2"/>
    </xf>
    <xf numFmtId="0" fontId="3" fillId="0" borderId="9" xfId="1" applyFont="1" applyBorder="1" applyAlignment="1" applyProtection="1">
      <alignment horizontal="right" vertical="center" wrapText="1" indent="1" readingOrder="2"/>
    </xf>
    <xf numFmtId="49" fontId="3" fillId="0" borderId="45" xfId="1" applyNumberFormat="1" applyFont="1" applyFill="1" applyBorder="1" applyAlignment="1" applyProtection="1">
      <alignment horizontal="center" vertical="center"/>
    </xf>
    <xf numFmtId="49" fontId="3" fillId="0" borderId="46" xfId="1" applyNumberFormat="1" applyFont="1" applyFill="1" applyBorder="1" applyAlignment="1" applyProtection="1">
      <alignment horizontal="center" vertical="center"/>
    </xf>
    <xf numFmtId="0" fontId="3" fillId="4" borderId="2" xfId="1" applyFont="1" applyFill="1" applyBorder="1" applyAlignment="1" applyProtection="1">
      <alignment horizontal="center" vertical="center" wrapText="1" readingOrder="2"/>
    </xf>
    <xf numFmtId="0" fontId="3" fillId="4" borderId="3" xfId="1" applyFont="1" applyFill="1" applyBorder="1" applyAlignment="1" applyProtection="1">
      <alignment horizontal="right" vertical="center" wrapText="1" indent="1" readingOrder="2"/>
    </xf>
    <xf numFmtId="49" fontId="3" fillId="0" borderId="2" xfId="1" applyNumberFormat="1" applyFont="1" applyFill="1" applyBorder="1" applyAlignment="1" applyProtection="1">
      <alignment horizontal="center" vertical="center"/>
    </xf>
    <xf numFmtId="49" fontId="3" fillId="0" borderId="4" xfId="1" applyNumberFormat="1" applyFont="1" applyFill="1" applyBorder="1" applyAlignment="1" applyProtection="1">
      <alignment horizontal="center" vertical="center"/>
    </xf>
    <xf numFmtId="0" fontId="10" fillId="0" borderId="47" xfId="1" applyFont="1" applyBorder="1" applyAlignment="1" applyProtection="1">
      <alignment horizontal="center" vertical="center" wrapText="1" readingOrder="2"/>
    </xf>
    <xf numFmtId="0" fontId="10" fillId="0" borderId="48" xfId="1" applyFont="1" applyBorder="1" applyAlignment="1" applyProtection="1">
      <alignment horizontal="center" vertical="center" wrapText="1" readingOrder="2"/>
    </xf>
    <xf numFmtId="0" fontId="3" fillId="0" borderId="2" xfId="1" applyFont="1" applyBorder="1" applyAlignment="1" applyProtection="1">
      <alignment horizontal="center" vertical="center" wrapText="1" readingOrder="2"/>
    </xf>
    <xf numFmtId="0" fontId="3" fillId="0" borderId="3" xfId="1" applyFont="1" applyBorder="1" applyAlignment="1" applyProtection="1">
      <alignment horizontal="right" vertical="center" wrapText="1" indent="1" readingOrder="2"/>
    </xf>
    <xf numFmtId="0" fontId="10" fillId="0" borderId="49" xfId="1" applyFont="1" applyBorder="1" applyAlignment="1" applyProtection="1">
      <alignment horizontal="center" vertical="center" wrapText="1" readingOrder="2"/>
    </xf>
    <xf numFmtId="0" fontId="10" fillId="0" borderId="50" xfId="1" applyFont="1" applyBorder="1" applyAlignment="1" applyProtection="1">
      <alignment horizontal="center" vertical="center" wrapText="1" readingOrder="2"/>
    </xf>
    <xf numFmtId="49" fontId="3" fillId="0" borderId="5" xfId="1" applyNumberFormat="1" applyFont="1" applyFill="1" applyBorder="1" applyAlignment="1" applyProtection="1">
      <alignment horizontal="center" vertical="center"/>
    </xf>
    <xf numFmtId="49" fontId="3" fillId="0" borderId="7" xfId="1" applyNumberFormat="1" applyFont="1" applyFill="1" applyBorder="1" applyAlignment="1" applyProtection="1">
      <alignment horizontal="center" vertical="center"/>
    </xf>
    <xf numFmtId="49" fontId="3" fillId="0" borderId="0" xfId="1" applyNumberFormat="1" applyFont="1" applyFill="1" applyBorder="1" applyAlignment="1" applyProtection="1">
      <alignment horizontal="center" vertical="center"/>
    </xf>
    <xf numFmtId="0" fontId="10" fillId="0" borderId="51" xfId="1" applyFont="1" applyBorder="1" applyAlignment="1" applyProtection="1">
      <alignment horizontal="center" vertical="center" wrapText="1" readingOrder="2"/>
    </xf>
    <xf numFmtId="0" fontId="10" fillId="0" borderId="52" xfId="1" applyFont="1" applyBorder="1" applyAlignment="1" applyProtection="1">
      <alignment horizontal="center" vertical="center" wrapText="1" readingOrder="2"/>
    </xf>
    <xf numFmtId="0" fontId="3" fillId="4" borderId="5" xfId="1" applyFont="1" applyFill="1" applyBorder="1" applyAlignment="1" applyProtection="1">
      <alignment horizontal="center" vertical="center" wrapText="1" readingOrder="2"/>
    </xf>
    <xf numFmtId="0" fontId="3" fillId="4" borderId="6" xfId="1" applyFont="1" applyFill="1" applyBorder="1" applyAlignment="1" applyProtection="1">
      <alignment horizontal="right" vertical="center" wrapText="1" indent="1" readingOrder="2"/>
    </xf>
    <xf numFmtId="0" fontId="3" fillId="0" borderId="55" xfId="1" applyFont="1" applyBorder="1" applyAlignment="1" applyProtection="1">
      <alignment horizontal="center" vertical="center"/>
    </xf>
    <xf numFmtId="0" fontId="6" fillId="5" borderId="41" xfId="1" applyFont="1" applyFill="1" applyBorder="1" applyAlignment="1" applyProtection="1">
      <alignment horizontal="center" vertical="center"/>
    </xf>
    <xf numFmtId="0" fontId="6" fillId="5" borderId="42" xfId="1" applyFont="1" applyFill="1" applyBorder="1" applyAlignment="1" applyProtection="1">
      <alignment horizontal="center" vertical="center"/>
    </xf>
    <xf numFmtId="0" fontId="6" fillId="5" borderId="43" xfId="1" applyFont="1" applyFill="1" applyBorder="1" applyAlignment="1" applyProtection="1">
      <alignment horizontal="center" vertical="center"/>
    </xf>
    <xf numFmtId="0" fontId="3" fillId="0" borderId="14" xfId="1" applyFont="1" applyBorder="1" applyAlignment="1" applyProtection="1">
      <alignment horizontal="right" vertical="center" wrapText="1" indent="1"/>
    </xf>
    <xf numFmtId="0" fontId="3" fillId="0" borderId="15" xfId="1" applyFont="1" applyBorder="1" applyAlignment="1" applyProtection="1">
      <alignment horizontal="right" vertical="center" wrapText="1" indent="1"/>
    </xf>
    <xf numFmtId="0" fontId="3" fillId="0" borderId="16" xfId="1" applyFont="1" applyBorder="1" applyAlignment="1" applyProtection="1">
      <alignment horizontal="right" vertical="center" wrapText="1" indent="1"/>
    </xf>
    <xf numFmtId="0" fontId="3" fillId="0" borderId="53" xfId="1" applyFont="1" applyBorder="1" applyAlignment="1" applyProtection="1">
      <alignment horizontal="center" vertical="center"/>
    </xf>
    <xf numFmtId="0" fontId="3" fillId="0" borderId="54" xfId="1"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1"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35" xfId="0" applyFont="1" applyBorder="1" applyAlignment="1" applyProtection="1">
      <alignment horizontal="center"/>
    </xf>
    <xf numFmtId="0" fontId="2" fillId="0" borderId="36" xfId="0" applyFont="1" applyBorder="1" applyAlignment="1" applyProtection="1">
      <alignment horizontal="center"/>
    </xf>
    <xf numFmtId="0" fontId="7" fillId="0" borderId="24"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6" fillId="4" borderId="11" xfId="0" applyFont="1" applyFill="1" applyBorder="1" applyAlignment="1" applyProtection="1">
      <alignment horizontal="center" vertical="center"/>
    </xf>
    <xf numFmtId="0" fontId="6" fillId="4" borderId="12" xfId="0" applyFont="1" applyFill="1" applyBorder="1" applyAlignment="1" applyProtection="1">
      <alignment horizontal="center" vertical="center"/>
    </xf>
    <xf numFmtId="0" fontId="6" fillId="4" borderId="13" xfId="0" applyFont="1" applyFill="1" applyBorder="1" applyAlignment="1" applyProtection="1">
      <alignment horizontal="center" vertical="center"/>
    </xf>
    <xf numFmtId="0" fontId="7" fillId="0" borderId="20" xfId="0" applyFont="1" applyBorder="1" applyAlignment="1" applyProtection="1">
      <alignment horizontal="center" vertical="center"/>
    </xf>
    <xf numFmtId="0" fontId="7" fillId="0" borderId="22" xfId="0" applyFont="1" applyBorder="1" applyAlignment="1" applyProtection="1">
      <alignment horizontal="center" vertical="center"/>
    </xf>
    <xf numFmtId="0" fontId="2" fillId="3" borderId="81" xfId="1" applyFont="1" applyFill="1" applyBorder="1" applyAlignment="1" applyProtection="1">
      <alignment horizontal="center" vertical="center" readingOrder="2"/>
    </xf>
    <xf numFmtId="0" fontId="2" fillId="3" borderId="82" xfId="1" applyFont="1" applyFill="1" applyBorder="1" applyAlignment="1" applyProtection="1">
      <alignment horizontal="center" vertical="center" readingOrder="2"/>
    </xf>
    <xf numFmtId="0" fontId="2" fillId="3" borderId="83" xfId="1" applyFont="1" applyFill="1" applyBorder="1" applyAlignment="1" applyProtection="1">
      <alignment horizontal="center" vertical="center" readingOrder="2"/>
    </xf>
    <xf numFmtId="0" fontId="2" fillId="5" borderId="62" xfId="1" applyFont="1" applyFill="1" applyBorder="1" applyAlignment="1" applyProtection="1">
      <alignment horizontal="center" vertical="center" wrapText="1" readingOrder="2"/>
    </xf>
    <xf numFmtId="0" fontId="2" fillId="5" borderId="63" xfId="1" applyFont="1" applyFill="1" applyBorder="1" applyAlignment="1" applyProtection="1">
      <alignment horizontal="center" vertical="center" wrapText="1" readingOrder="2"/>
    </xf>
    <xf numFmtId="0" fontId="2" fillId="5" borderId="0" xfId="1" applyFont="1" applyFill="1" applyBorder="1" applyAlignment="1" applyProtection="1">
      <alignment horizontal="center" vertical="center" wrapText="1" readingOrder="2"/>
    </xf>
    <xf numFmtId="0" fontId="2" fillId="5" borderId="64" xfId="1" applyFont="1" applyFill="1" applyBorder="1" applyAlignment="1" applyProtection="1">
      <alignment horizontal="center" vertical="center" wrapText="1" readingOrder="2"/>
    </xf>
    <xf numFmtId="0" fontId="4" fillId="0" borderId="71" xfId="1" applyFont="1" applyBorder="1" applyAlignment="1" applyProtection="1">
      <alignment horizontal="center" vertical="center" wrapText="1" readingOrder="2"/>
    </xf>
    <xf numFmtId="0" fontId="4" fillId="0" borderId="72" xfId="1" applyFont="1" applyBorder="1" applyAlignment="1" applyProtection="1">
      <alignment horizontal="center" vertical="center" wrapText="1" readingOrder="2"/>
    </xf>
    <xf numFmtId="0" fontId="4" fillId="0" borderId="73" xfId="1" applyFont="1" applyBorder="1" applyAlignment="1" applyProtection="1">
      <alignment horizontal="center" vertical="center" wrapText="1" readingOrder="2"/>
    </xf>
    <xf numFmtId="0" fontId="2" fillId="0" borderId="11" xfId="1" applyFont="1" applyBorder="1" applyAlignment="1" applyProtection="1">
      <alignment horizontal="center" vertical="center" readingOrder="2"/>
    </xf>
    <xf numFmtId="0" fontId="2" fillId="0" borderId="12" xfId="1" applyFont="1" applyBorder="1" applyAlignment="1" applyProtection="1">
      <alignment horizontal="center" vertical="center" readingOrder="2"/>
    </xf>
    <xf numFmtId="0" fontId="2" fillId="0" borderId="14" xfId="1" applyFont="1" applyBorder="1" applyAlignment="1" applyProtection="1">
      <alignment horizontal="center" vertical="center" readingOrder="2"/>
    </xf>
    <xf numFmtId="0" fontId="2" fillId="0" borderId="15" xfId="1" applyFont="1" applyBorder="1" applyAlignment="1" applyProtection="1">
      <alignment horizontal="center" vertical="center" readingOrder="2"/>
    </xf>
    <xf numFmtId="0" fontId="2" fillId="0" borderId="17" xfId="1" applyFont="1" applyBorder="1" applyAlignment="1" applyProtection="1">
      <alignment horizontal="center" vertical="center" readingOrder="2"/>
    </xf>
    <xf numFmtId="0" fontId="2" fillId="0" borderId="18" xfId="1" applyFont="1" applyBorder="1" applyAlignment="1" applyProtection="1">
      <alignment horizontal="center" vertical="center" readingOrder="2"/>
    </xf>
    <xf numFmtId="0" fontId="2" fillId="0" borderId="67" xfId="1" applyFont="1" applyBorder="1" applyAlignment="1" applyProtection="1">
      <alignment horizontal="right" vertical="center" wrapText="1" indent="1" readingOrder="2"/>
    </xf>
    <xf numFmtId="0" fontId="2" fillId="0" borderId="68" xfId="1" applyFont="1" applyBorder="1" applyAlignment="1" applyProtection="1">
      <alignment horizontal="right" vertical="center" wrapText="1" indent="1" readingOrder="2"/>
    </xf>
    <xf numFmtId="0" fontId="11" fillId="0" borderId="44" xfId="1" applyFont="1" applyBorder="1" applyAlignment="1" applyProtection="1">
      <alignment horizontal="center" vertical="center" readingOrder="2"/>
      <protection locked="0"/>
    </xf>
    <xf numFmtId="0" fontId="11" fillId="0" borderId="4" xfId="1" applyFont="1" applyBorder="1" applyAlignment="1" applyProtection="1">
      <alignment horizontal="center" vertical="center" readingOrder="2"/>
      <protection locked="0"/>
    </xf>
    <xf numFmtId="0" fontId="11" fillId="0" borderId="66" xfId="1" applyFont="1" applyBorder="1" applyAlignment="1" applyProtection="1">
      <alignment horizontal="center" vertical="center" readingOrder="2"/>
      <protection locked="0"/>
    </xf>
    <xf numFmtId="0" fontId="2" fillId="0" borderId="62" xfId="1" applyFont="1" applyBorder="1" applyAlignment="1" applyProtection="1">
      <alignment horizontal="center" vertical="center" wrapText="1" readingOrder="2"/>
    </xf>
    <xf numFmtId="0" fontId="2" fillId="0" borderId="0" xfId="1" applyFont="1" applyBorder="1" applyAlignment="1" applyProtection="1">
      <alignment horizontal="center" vertical="center" wrapText="1" readingOrder="2"/>
    </xf>
    <xf numFmtId="0" fontId="2" fillId="0" borderId="63" xfId="1" applyFont="1" applyBorder="1" applyAlignment="1" applyProtection="1">
      <alignment horizontal="center" vertical="center" wrapText="1" readingOrder="2"/>
    </xf>
    <xf numFmtId="0" fontId="2" fillId="0" borderId="64" xfId="1" applyFont="1" applyBorder="1" applyAlignment="1" applyProtection="1">
      <alignment horizontal="center" vertical="center" wrapText="1" readingOrder="2"/>
    </xf>
    <xf numFmtId="0" fontId="2" fillId="5" borderId="67" xfId="1" applyFont="1" applyFill="1" applyBorder="1" applyAlignment="1" applyProtection="1">
      <alignment horizontal="right" vertical="center" wrapText="1" indent="1" readingOrder="2"/>
    </xf>
    <xf numFmtId="0" fontId="2" fillId="5" borderId="68" xfId="1" applyFont="1" applyFill="1" applyBorder="1" applyAlignment="1" applyProtection="1">
      <alignment horizontal="right" vertical="center" wrapText="1" indent="1" readingOrder="2"/>
    </xf>
    <xf numFmtId="0" fontId="11" fillId="5" borderId="44" xfId="1" applyFont="1" applyFill="1" applyBorder="1" applyAlignment="1" applyProtection="1">
      <alignment horizontal="center" vertical="center" readingOrder="2"/>
      <protection locked="0"/>
    </xf>
    <xf numFmtId="0" fontId="11" fillId="5" borderId="4" xfId="1" applyFont="1" applyFill="1" applyBorder="1" applyAlignment="1" applyProtection="1">
      <alignment horizontal="center" vertical="center" readingOrder="2"/>
      <protection locked="0"/>
    </xf>
    <xf numFmtId="0" fontId="11" fillId="5" borderId="7" xfId="1" applyFont="1" applyFill="1" applyBorder="1" applyAlignment="1" applyProtection="1">
      <alignment horizontal="center" vertical="center" readingOrder="2"/>
      <protection locked="0"/>
    </xf>
    <xf numFmtId="0" fontId="2" fillId="5" borderId="33" xfId="1" applyFont="1" applyFill="1" applyBorder="1" applyAlignment="1" applyProtection="1">
      <alignment horizontal="center" vertical="center" wrapText="1" readingOrder="2"/>
    </xf>
    <xf numFmtId="0" fontId="2" fillId="5" borderId="69" xfId="1" applyFont="1" applyFill="1" applyBorder="1" applyAlignment="1" applyProtection="1">
      <alignment horizontal="center" vertical="center" wrapText="1" readingOrder="2"/>
    </xf>
    <xf numFmtId="0" fontId="11" fillId="5" borderId="66" xfId="1" applyFont="1" applyFill="1" applyBorder="1" applyAlignment="1" applyProtection="1">
      <alignment horizontal="center" vertical="center" readingOrder="2"/>
      <protection locked="0"/>
    </xf>
    <xf numFmtId="0" fontId="5" fillId="3" borderId="56" xfId="1" applyFont="1" applyFill="1" applyBorder="1" applyAlignment="1" applyProtection="1">
      <alignment horizontal="center" vertical="center" wrapText="1" readingOrder="2"/>
    </xf>
    <xf numFmtId="0" fontId="5" fillId="3" borderId="57" xfId="1" applyFont="1" applyFill="1" applyBorder="1" applyAlignment="1" applyProtection="1">
      <alignment horizontal="center" vertical="center" wrapText="1" readingOrder="2"/>
    </xf>
    <xf numFmtId="0" fontId="5" fillId="3" borderId="58" xfId="1" applyFont="1" applyFill="1" applyBorder="1" applyAlignment="1" applyProtection="1">
      <alignment horizontal="center" vertical="center" wrapText="1" readingOrder="2"/>
    </xf>
    <xf numFmtId="0" fontId="5" fillId="2" borderId="17" xfId="1" applyFont="1" applyFill="1" applyBorder="1" applyAlignment="1" applyProtection="1">
      <alignment horizontal="center" vertical="center" readingOrder="2"/>
    </xf>
    <xf numFmtId="0" fontId="5" fillId="2" borderId="18" xfId="1" applyFont="1" applyFill="1" applyBorder="1" applyAlignment="1" applyProtection="1">
      <alignment horizontal="center" vertical="center" readingOrder="2"/>
    </xf>
    <xf numFmtId="0" fontId="2" fillId="0" borderId="60" xfId="1" applyFont="1" applyBorder="1" applyAlignment="1" applyProtection="1">
      <alignment horizontal="right" vertical="center" wrapText="1" indent="1" readingOrder="2"/>
    </xf>
    <xf numFmtId="0" fontId="2" fillId="0" borderId="61" xfId="1" applyFont="1" applyBorder="1" applyAlignment="1" applyProtection="1">
      <alignment horizontal="right" vertical="center" wrapText="1" indent="1" readingOrder="2"/>
    </xf>
    <xf numFmtId="0" fontId="11" fillId="0" borderId="10" xfId="1" applyFont="1" applyBorder="1" applyAlignment="1" applyProtection="1">
      <alignment horizontal="center" vertical="center" readingOrder="2"/>
      <protection locked="0"/>
    </xf>
    <xf numFmtId="0" fontId="2" fillId="0" borderId="62" xfId="1" applyFont="1" applyBorder="1" applyAlignment="1" applyProtection="1">
      <alignment horizontal="center" vertical="center" readingOrder="2"/>
    </xf>
    <xf numFmtId="0" fontId="2" fillId="0" borderId="0" xfId="1" applyFont="1" applyBorder="1" applyAlignment="1" applyProtection="1">
      <alignment horizontal="center" vertical="center" readingOrder="2"/>
    </xf>
    <xf numFmtId="0" fontId="2" fillId="0" borderId="63" xfId="1" applyFont="1" applyBorder="1" applyAlignment="1" applyProtection="1">
      <alignment horizontal="center" vertical="center" readingOrder="2"/>
    </xf>
    <xf numFmtId="0" fontId="2" fillId="0" borderId="64" xfId="1" applyFont="1" applyBorder="1" applyAlignment="1" applyProtection="1">
      <alignment horizontal="center" vertical="center" readingOrder="2"/>
    </xf>
    <xf numFmtId="0" fontId="2" fillId="0" borderId="0" xfId="1" applyFont="1" applyAlignment="1" applyProtection="1">
      <alignment horizontal="center" vertical="center" readingOrder="2"/>
    </xf>
    <xf numFmtId="0" fontId="2" fillId="0" borderId="0" xfId="0" applyFont="1" applyAlignment="1" applyProtection="1">
      <alignment horizontal="right" wrapText="1" readingOrder="2"/>
    </xf>
    <xf numFmtId="0" fontId="2" fillId="0" borderId="0" xfId="0" applyFont="1" applyAlignment="1" applyProtection="1">
      <alignment horizontal="right" readingOrder="2"/>
    </xf>
    <xf numFmtId="0" fontId="13" fillId="0" borderId="91" xfId="1" applyFont="1" applyBorder="1" applyAlignment="1" applyProtection="1">
      <alignment horizontal="center" vertical="center" readingOrder="2"/>
    </xf>
    <xf numFmtId="0" fontId="13" fillId="0" borderId="49" xfId="1" applyFont="1" applyBorder="1" applyAlignment="1" applyProtection="1">
      <alignment horizontal="center" vertical="center" readingOrder="2"/>
    </xf>
    <xf numFmtId="0" fontId="2" fillId="0" borderId="3" xfId="1" applyFont="1" applyBorder="1" applyAlignment="1" applyProtection="1">
      <alignment horizontal="center" vertical="center" wrapText="1" readingOrder="2"/>
    </xf>
    <xf numFmtId="0" fontId="2" fillId="0" borderId="3" xfId="1" applyFont="1" applyBorder="1" applyAlignment="1" applyProtection="1">
      <alignment horizontal="right" vertical="top" wrapText="1" readingOrder="2"/>
    </xf>
    <xf numFmtId="0" fontId="13" fillId="0" borderId="92" xfId="1" applyFont="1" applyBorder="1" applyAlignment="1" applyProtection="1">
      <alignment horizontal="center" vertical="center" readingOrder="2"/>
    </xf>
    <xf numFmtId="0" fontId="13" fillId="0" borderId="93" xfId="1" applyFont="1" applyBorder="1" applyAlignment="1" applyProtection="1">
      <alignment horizontal="center" vertical="center" readingOrder="2"/>
    </xf>
    <xf numFmtId="0" fontId="2" fillId="0" borderId="6" xfId="1" applyFont="1" applyBorder="1" applyAlignment="1" applyProtection="1">
      <alignment horizontal="center" vertical="center" wrapText="1" readingOrder="2"/>
    </xf>
    <xf numFmtId="0" fontId="2" fillId="0" borderId="6" xfId="1" applyFont="1" applyBorder="1" applyAlignment="1" applyProtection="1">
      <alignment horizontal="right" vertical="top" wrapText="1" readingOrder="2"/>
    </xf>
    <xf numFmtId="0" fontId="2" fillId="0" borderId="88" xfId="1" applyFont="1" applyBorder="1" applyAlignment="1" applyProtection="1">
      <alignment horizontal="center" vertical="center" readingOrder="2"/>
    </xf>
    <xf numFmtId="0" fontId="2" fillId="0" borderId="89" xfId="1" applyFont="1" applyBorder="1" applyAlignment="1" applyProtection="1">
      <alignment horizontal="center" vertical="center" readingOrder="2"/>
    </xf>
    <xf numFmtId="0" fontId="2" fillId="0" borderId="90" xfId="1" applyFont="1" applyBorder="1" applyAlignment="1" applyProtection="1">
      <alignment horizontal="center" vertical="center" readingOrder="2"/>
    </xf>
    <xf numFmtId="0" fontId="2" fillId="8" borderId="85" xfId="1" applyFont="1" applyFill="1" applyBorder="1" applyAlignment="1" applyProtection="1">
      <alignment horizontal="center" vertical="center" readingOrder="2"/>
    </xf>
    <xf numFmtId="0" fontId="2" fillId="8" borderId="86" xfId="1" applyFont="1" applyFill="1" applyBorder="1" applyAlignment="1" applyProtection="1">
      <alignment horizontal="center" vertical="center" readingOrder="2"/>
    </xf>
    <xf numFmtId="0" fontId="2" fillId="0" borderId="45" xfId="1" applyFont="1" applyBorder="1" applyAlignment="1" applyProtection="1">
      <alignment horizontal="center" vertical="center" readingOrder="2"/>
    </xf>
    <xf numFmtId="0" fontId="2" fillId="0" borderId="87" xfId="1" applyFont="1" applyBorder="1" applyAlignment="1" applyProtection="1">
      <alignment horizontal="center" vertical="center" readingOrder="2"/>
    </xf>
    <xf numFmtId="0" fontId="12" fillId="0" borderId="11" xfId="1" applyFont="1" applyBorder="1" applyAlignment="1" applyProtection="1">
      <alignment horizontal="center" vertical="center" readingOrder="1"/>
    </xf>
    <xf numFmtId="0" fontId="12" fillId="0" borderId="12" xfId="1" applyFont="1" applyBorder="1" applyAlignment="1" applyProtection="1">
      <alignment horizontal="center" vertical="center" readingOrder="1"/>
    </xf>
    <xf numFmtId="0" fontId="2" fillId="0" borderId="67" xfId="1" applyFont="1" applyFill="1" applyBorder="1" applyAlignment="1" applyProtection="1">
      <alignment horizontal="right" vertical="center" wrapText="1" indent="1" readingOrder="2"/>
    </xf>
    <xf numFmtId="0" fontId="2" fillId="0" borderId="68" xfId="1" applyFont="1" applyFill="1" applyBorder="1" applyAlignment="1" applyProtection="1">
      <alignment horizontal="right" vertical="center" wrapText="1" indent="1" readingOrder="2"/>
    </xf>
    <xf numFmtId="0" fontId="2" fillId="0" borderId="62" xfId="1" applyFont="1" applyFill="1" applyBorder="1" applyAlignment="1" applyProtection="1">
      <alignment horizontal="center" vertical="center" wrapText="1" readingOrder="2"/>
    </xf>
    <xf numFmtId="0" fontId="2" fillId="0" borderId="0" xfId="1" applyFont="1" applyFill="1" applyBorder="1" applyAlignment="1" applyProtection="1">
      <alignment horizontal="center" vertical="center" wrapText="1" readingOrder="2"/>
    </xf>
    <xf numFmtId="0" fontId="2" fillId="0" borderId="63" xfId="1" applyFont="1" applyFill="1" applyBorder="1" applyAlignment="1" applyProtection="1">
      <alignment horizontal="center" vertical="center" wrapText="1" readingOrder="2"/>
    </xf>
    <xf numFmtId="0" fontId="2" fillId="0" borderId="64" xfId="1" applyFont="1" applyFill="1" applyBorder="1" applyAlignment="1" applyProtection="1">
      <alignment horizontal="center" vertical="center" wrapText="1" readingOrder="2"/>
    </xf>
    <xf numFmtId="0" fontId="3" fillId="0" borderId="0" xfId="1" applyFont="1" applyAlignment="1">
      <alignment horizontal="right" vertical="center" wrapText="1"/>
    </xf>
    <xf numFmtId="0" fontId="3" fillId="0" borderId="0" xfId="1" applyFont="1" applyAlignment="1">
      <alignment horizontal="right" vertical="center"/>
    </xf>
    <xf numFmtId="0" fontId="6" fillId="5" borderId="41" xfId="1" applyFont="1" applyFill="1" applyBorder="1" applyAlignment="1">
      <alignment horizontal="center" vertical="center"/>
    </xf>
    <xf numFmtId="0" fontId="6" fillId="5" borderId="42" xfId="1" applyFont="1" applyFill="1" applyBorder="1" applyAlignment="1">
      <alignment horizontal="center" vertical="center"/>
    </xf>
    <xf numFmtId="0" fontId="6" fillId="5" borderId="43" xfId="1" applyFont="1" applyFill="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15" fillId="0" borderId="106" xfId="1" applyFont="1" applyBorder="1" applyAlignment="1">
      <alignment horizontal="center" vertical="center" textRotation="90"/>
    </xf>
    <xf numFmtId="0" fontId="15" fillId="0" borderId="27" xfId="1" applyFont="1" applyBorder="1" applyAlignment="1">
      <alignment horizontal="center" vertical="center" textRotation="90"/>
    </xf>
    <xf numFmtId="0" fontId="15" fillId="0" borderId="119" xfId="1" applyFont="1" applyBorder="1" applyAlignment="1">
      <alignment horizontal="center" vertical="center" textRotation="90"/>
    </xf>
    <xf numFmtId="0" fontId="3" fillId="0" borderId="120" xfId="1" applyFont="1" applyBorder="1" applyAlignment="1">
      <alignment horizontal="center" vertical="center"/>
    </xf>
    <xf numFmtId="0" fontId="3" fillId="0" borderId="121" xfId="1" applyFont="1" applyBorder="1" applyAlignment="1">
      <alignment horizontal="center" vertical="center"/>
    </xf>
    <xf numFmtId="0" fontId="3" fillId="0" borderId="122" xfId="1" applyFont="1" applyBorder="1" applyAlignment="1">
      <alignment horizontal="center" vertical="center"/>
    </xf>
    <xf numFmtId="0" fontId="3" fillId="0" borderId="123" xfId="1" applyFont="1" applyBorder="1" applyAlignment="1">
      <alignment horizontal="center" vertical="center"/>
    </xf>
    <xf numFmtId="0" fontId="3" fillId="0" borderId="105" xfId="1" applyFont="1" applyBorder="1" applyAlignment="1">
      <alignment horizontal="center" vertical="center"/>
    </xf>
    <xf numFmtId="0" fontId="2" fillId="0" borderId="57" xfId="1" applyFont="1" applyBorder="1" applyAlignment="1" applyProtection="1">
      <alignment horizontal="center" vertical="center" readingOrder="2"/>
    </xf>
    <xf numFmtId="0" fontId="2" fillId="0" borderId="127" xfId="1" applyFont="1" applyBorder="1" applyAlignment="1" applyProtection="1">
      <alignment horizontal="center" vertical="center" readingOrder="2"/>
    </xf>
    <xf numFmtId="0" fontId="2" fillId="0" borderId="65" xfId="1" applyFont="1" applyBorder="1" applyAlignment="1" applyProtection="1">
      <alignment horizontal="center" vertical="center" readingOrder="2"/>
    </xf>
    <xf numFmtId="0" fontId="2" fillId="3" borderId="134" xfId="1" applyFont="1" applyFill="1" applyBorder="1" applyAlignment="1" applyProtection="1">
      <alignment horizontal="center" vertical="center" readingOrder="2"/>
    </xf>
    <xf numFmtId="0" fontId="11" fillId="0" borderId="7" xfId="1" applyFont="1" applyBorder="1" applyAlignment="1" applyProtection="1">
      <alignment horizontal="center" vertical="center" readingOrder="2"/>
      <protection locked="0"/>
    </xf>
    <xf numFmtId="0" fontId="2" fillId="0" borderId="33" xfId="1" applyFont="1" applyBorder="1" applyAlignment="1" applyProtection="1">
      <alignment horizontal="center" vertical="center" wrapText="1" readingOrder="2"/>
    </xf>
    <xf numFmtId="0" fontId="2" fillId="0" borderId="69" xfId="1" applyFont="1" applyBorder="1" applyAlignment="1" applyProtection="1">
      <alignment horizontal="center" vertical="center" wrapText="1" readingOrder="2"/>
    </xf>
    <xf numFmtId="0" fontId="2" fillId="0" borderId="56" xfId="1" applyFont="1" applyBorder="1" applyAlignment="1" applyProtection="1">
      <alignment horizontal="center" vertical="center" readingOrder="2"/>
    </xf>
    <xf numFmtId="0" fontId="2" fillId="0" borderId="125" xfId="1" applyFont="1" applyBorder="1" applyAlignment="1" applyProtection="1">
      <alignment horizontal="center" vertical="center" readingOrder="2"/>
    </xf>
    <xf numFmtId="0" fontId="2" fillId="0" borderId="128" xfId="1" applyFont="1" applyBorder="1" applyAlignment="1" applyProtection="1">
      <alignment horizontal="center" vertical="center" readingOrder="2"/>
    </xf>
    <xf numFmtId="0" fontId="2" fillId="0" borderId="126" xfId="1" applyFont="1" applyBorder="1" applyAlignment="1" applyProtection="1">
      <alignment horizontal="center" vertical="center" readingOrder="2"/>
    </xf>
    <xf numFmtId="0" fontId="2" fillId="0" borderId="129" xfId="1" applyFont="1" applyBorder="1" applyAlignment="1" applyProtection="1">
      <alignment horizontal="center" vertical="center" readingOrder="2"/>
    </xf>
    <xf numFmtId="0" fontId="16" fillId="3" borderId="56" xfId="1" applyFont="1" applyFill="1" applyBorder="1" applyAlignment="1" applyProtection="1">
      <alignment horizontal="center" vertical="center" wrapText="1" readingOrder="2"/>
    </xf>
    <xf numFmtId="0" fontId="16" fillId="3" borderId="57" xfId="1" applyFont="1" applyFill="1" applyBorder="1" applyAlignment="1" applyProtection="1">
      <alignment horizontal="center" vertical="center" wrapText="1" readingOrder="2"/>
    </xf>
    <xf numFmtId="0" fontId="16" fillId="3" borderId="58" xfId="1" applyFont="1" applyFill="1" applyBorder="1" applyAlignment="1" applyProtection="1">
      <alignment horizontal="center" vertical="center" wrapText="1" readingOrder="2"/>
    </xf>
    <xf numFmtId="0" fontId="5" fillId="2" borderId="17" xfId="1" applyFont="1" applyFill="1" applyBorder="1" applyAlignment="1" applyProtection="1">
      <alignment horizontal="right" vertical="center" indent="1" readingOrder="2"/>
    </xf>
    <xf numFmtId="0" fontId="5" fillId="2" borderId="18" xfId="1" applyFont="1" applyFill="1" applyBorder="1" applyAlignment="1" applyProtection="1">
      <alignment horizontal="right" vertical="center" indent="1" readingOrder="2"/>
    </xf>
  </cellXfs>
  <cellStyles count="2">
    <cellStyle name="Normal" xfId="0" builtinId="0"/>
    <cellStyle name="Normal 2" xfId="1"/>
  </cellStyles>
  <dxfs count="29">
    <dxf>
      <font>
        <b val="0"/>
        <i val="0"/>
        <strike val="0"/>
        <condense val="0"/>
        <extend val="0"/>
        <outline val="0"/>
        <shadow val="0"/>
        <u val="none"/>
        <vertAlign val="baseline"/>
        <sz val="11"/>
        <color theme="1"/>
        <name val="B Nazanin"/>
        <scheme val="none"/>
      </font>
      <alignment horizontal="center" vertical="center" textRotation="0" wrapText="0" indent="0" justifyLastLine="0" shrinkToFit="0" readingOrder="2"/>
      <protection locked="1" hidden="0"/>
    </dxf>
    <dxf>
      <font>
        <b val="0"/>
        <i val="0"/>
        <strike val="0"/>
        <condense val="0"/>
        <extend val="0"/>
        <outline val="0"/>
        <shadow val="0"/>
        <u val="none"/>
        <vertAlign val="baseline"/>
        <sz val="11"/>
        <color theme="1"/>
        <name val="B Nazanin"/>
        <scheme val="none"/>
      </font>
      <alignment horizontal="center" vertical="center" textRotation="0" wrapText="0" indent="0" justifyLastLine="0" shrinkToFit="0" readingOrder="2"/>
      <protection locked="1" hidden="0"/>
    </dxf>
    <dxf>
      <font>
        <b val="0"/>
        <i val="0"/>
        <strike val="0"/>
        <condense val="0"/>
        <extend val="0"/>
        <outline val="0"/>
        <shadow val="0"/>
        <u val="none"/>
        <vertAlign val="baseline"/>
        <sz val="11"/>
        <color theme="1"/>
        <name val="B Nazanin"/>
        <scheme val="none"/>
      </font>
      <alignment horizontal="center" vertical="center" textRotation="0" wrapText="0" indent="0" justifyLastLine="0" shrinkToFit="0" readingOrder="2"/>
      <protection locked="1" hidden="0"/>
    </dxf>
    <dxf>
      <font>
        <b val="0"/>
        <i val="0"/>
        <strike val="0"/>
        <condense val="0"/>
        <extend val="0"/>
        <outline val="0"/>
        <shadow val="0"/>
        <u val="none"/>
        <vertAlign val="baseline"/>
        <sz val="11"/>
        <color theme="1"/>
        <name val="Nazanin"/>
        <scheme val="none"/>
      </font>
      <alignment horizontal="center" vertical="center" textRotation="0" wrapText="1" indent="0" justifyLastLine="0" shrinkToFit="0" readingOrder="2"/>
      <border diagonalUp="0" diagonalDown="0">
        <left style="thick">
          <color auto="1"/>
        </left>
        <right style="thick">
          <color auto="1"/>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Nazanin"/>
        <scheme val="none"/>
      </font>
      <alignment horizontal="center" vertical="center" textRotation="0" wrapText="1" indent="0" justifyLastLine="0" shrinkToFit="0" readingOrder="2"/>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ck">
          <color auto="1"/>
        </left>
        <right style="thick">
          <color auto="1"/>
        </right>
        <top style="thick">
          <color auto="1"/>
        </top>
        <bottom style="thick">
          <color auto="1"/>
        </bottom>
      </border>
    </dxf>
    <dxf>
      <font>
        <b val="0"/>
        <i val="0"/>
        <strike val="0"/>
        <condense val="0"/>
        <extend val="0"/>
        <outline val="0"/>
        <shadow val="0"/>
        <u val="none"/>
        <vertAlign val="baseline"/>
        <sz val="11"/>
        <color theme="1"/>
        <name val="Nazanin"/>
        <scheme val="none"/>
      </font>
      <alignment horizontal="center" vertical="center" textRotation="0" wrapText="1" indent="0" justifyLastLine="0" shrinkToFit="0" readingOrder="2"/>
    </dxf>
    <dxf>
      <border>
        <bottom style="thin">
          <color auto="1"/>
        </bottom>
      </border>
    </dxf>
    <dxf>
      <font>
        <b val="0"/>
        <i val="0"/>
        <strike val="0"/>
        <condense val="0"/>
        <extend val="0"/>
        <outline val="0"/>
        <shadow val="0"/>
        <u val="none"/>
        <vertAlign val="baseline"/>
        <sz val="11"/>
        <color theme="1"/>
        <name val="Nazanin"/>
        <scheme val="none"/>
      </font>
      <alignment horizontal="center" vertical="center" textRotation="0" wrapText="1" indent="0" justifyLastLine="0" shrinkToFit="0" readingOrder="2"/>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1"/>
        <color theme="1"/>
        <name val="B Nazanin"/>
        <scheme val="none"/>
      </font>
      <alignment horizontal="center" vertical="center" textRotation="0" wrapText="0" indent="0" justifyLastLine="0" shrinkToFit="0" readingOrder="2"/>
      <protection locked="1" hidden="0"/>
    </dxf>
    <dxf>
      <font>
        <b val="0"/>
        <i val="0"/>
        <strike val="0"/>
        <condense val="0"/>
        <extend val="0"/>
        <outline val="0"/>
        <shadow val="0"/>
        <u val="none"/>
        <vertAlign val="baseline"/>
        <sz val="11"/>
        <color theme="1"/>
        <name val="B Nazanin"/>
        <scheme val="none"/>
      </font>
      <alignment horizontal="center" vertical="center" textRotation="0" wrapText="0" indent="0" justifyLastLine="0" shrinkToFit="0" readingOrder="2"/>
      <protection locked="1" hidden="0"/>
    </dxf>
    <dxf>
      <font>
        <b val="0"/>
        <i val="0"/>
        <strike val="0"/>
        <condense val="0"/>
        <extend val="0"/>
        <outline val="0"/>
        <shadow val="0"/>
        <u val="none"/>
        <vertAlign val="baseline"/>
        <sz val="11"/>
        <color theme="1"/>
        <name val="B Nazanin"/>
        <scheme val="none"/>
      </font>
      <alignment horizontal="center" vertical="center" textRotation="0" wrapText="0" indent="0" justifyLastLine="0" shrinkToFit="0" readingOrder="2"/>
      <protection locked="1" hidden="0"/>
    </dxf>
    <dxf>
      <font>
        <b val="0"/>
        <i val="0"/>
        <strike val="0"/>
        <condense val="0"/>
        <extend val="0"/>
        <outline val="0"/>
        <shadow val="0"/>
        <u val="none"/>
        <vertAlign val="baseline"/>
        <sz val="11"/>
        <color theme="1"/>
        <name val="B Nazanin"/>
        <scheme val="none"/>
      </font>
      <alignment horizontal="center" vertical="center" textRotation="0" wrapText="0" indent="0" justifyLastLine="0" shrinkToFit="0" readingOrder="2"/>
      <protection locked="1" hidden="0"/>
    </dxf>
    <dxf>
      <font>
        <b val="0"/>
        <i val="0"/>
        <strike val="0"/>
        <condense val="0"/>
        <extend val="0"/>
        <outline val="0"/>
        <shadow val="0"/>
        <u val="none"/>
        <vertAlign val="baseline"/>
        <sz val="11"/>
        <color theme="1"/>
        <name val="B Nazanin"/>
        <scheme val="none"/>
      </font>
      <alignment horizontal="center" vertical="center" textRotation="0" wrapText="0" indent="0" justifyLastLine="0" shrinkToFit="0" readingOrder="2"/>
      <protection locked="1" hidden="0"/>
    </dxf>
    <dxf>
      <font>
        <b val="0"/>
        <i val="0"/>
        <strike val="0"/>
        <condense val="0"/>
        <extend val="0"/>
        <outline val="0"/>
        <shadow val="0"/>
        <u val="none"/>
        <vertAlign val="baseline"/>
        <sz val="11"/>
        <color theme="1"/>
        <name val="B Nazanin"/>
        <scheme val="none"/>
      </font>
      <alignment horizontal="center" vertical="center" textRotation="0" wrapText="0" indent="0" justifyLastLine="0" shrinkToFit="0" readingOrder="2"/>
      <protection locked="1" hidden="0"/>
    </dxf>
    <dxf>
      <font>
        <b val="0"/>
        <i val="0"/>
        <strike val="0"/>
        <condense val="0"/>
        <extend val="0"/>
        <outline val="0"/>
        <shadow val="0"/>
        <u val="none"/>
        <vertAlign val="baseline"/>
        <sz val="12"/>
        <color theme="1"/>
        <name val="B Mitra"/>
        <scheme val="none"/>
      </font>
      <alignment horizontal="center" vertical="center" textRotation="0" wrapText="0" indent="0" justifyLastLine="0" shrinkToFit="0" readingOrder="2"/>
      <protection locked="1" hidden="0"/>
    </dxf>
    <dxf>
      <font>
        <b val="0"/>
        <i val="0"/>
        <strike val="0"/>
        <condense val="0"/>
        <extend val="0"/>
        <outline val="0"/>
        <shadow val="0"/>
        <u val="none"/>
        <vertAlign val="baseline"/>
        <sz val="12"/>
        <color theme="1"/>
        <name val="B Mitra"/>
        <scheme val="none"/>
      </font>
      <alignment horizontal="center" vertical="center" textRotation="0" wrapText="0" indent="0" justifyLastLine="0" shrinkToFit="0" readingOrder="2"/>
      <protection locked="1" hidden="0"/>
    </dxf>
    <dxf>
      <font>
        <b val="0"/>
        <i val="0"/>
        <strike val="0"/>
        <condense val="0"/>
        <extend val="0"/>
        <outline val="0"/>
        <shadow val="0"/>
        <u val="none"/>
        <vertAlign val="baseline"/>
        <sz val="12"/>
        <color theme="1"/>
        <name val="B Mitra"/>
        <scheme val="none"/>
      </font>
      <alignment horizontal="center" vertical="center" textRotation="0" wrapText="0" indent="0" justifyLastLine="0" shrinkToFit="0" readingOrder="2"/>
      <protection locked="1" hidden="0"/>
    </dxf>
    <dxf>
      <fill>
        <patternFill>
          <bgColor rgb="FF00B0F0"/>
        </patternFill>
      </fill>
    </dxf>
    <dxf>
      <fill>
        <patternFill>
          <bgColor rgb="FF92D050"/>
        </patternFill>
      </fill>
    </dxf>
    <dxf>
      <fill>
        <patternFill>
          <bgColor rgb="FFFFFF00"/>
        </patternFill>
      </fill>
    </dxf>
    <dxf>
      <font>
        <b val="0"/>
        <i val="0"/>
        <strike val="0"/>
        <condense val="0"/>
        <extend val="0"/>
        <outline val="0"/>
        <shadow val="0"/>
        <u val="none"/>
        <vertAlign val="baseline"/>
        <sz val="11"/>
        <color theme="1"/>
        <name val="Nazanin"/>
        <scheme val="none"/>
      </font>
      <alignment horizontal="center" vertical="center" textRotation="0" wrapText="1" indent="0" justifyLastLine="0" shrinkToFit="0" readingOrder="2"/>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Nazanin"/>
        <scheme val="none"/>
      </font>
      <alignment horizontal="center" vertical="center" textRotation="0" wrapText="1" indent="0" justifyLastLine="0" shrinkToFit="0" readingOrder="2"/>
      <border diagonalUp="0" diagonalDown="0">
        <left/>
        <right style="thin">
          <color auto="1"/>
        </right>
        <top style="thin">
          <color auto="1"/>
        </top>
        <bottom style="thin">
          <color auto="1"/>
        </bottom>
        <vertical style="thin">
          <color auto="1"/>
        </vertical>
        <horizontal style="thin">
          <color auto="1"/>
        </horizontal>
      </border>
      <protection locked="1" hidden="0"/>
    </dxf>
    <dxf>
      <border>
        <top style="thin">
          <color auto="1"/>
        </top>
      </border>
    </dxf>
    <dxf>
      <border diagonalUp="0" diagonalDown="0">
        <left style="thick">
          <color auto="1"/>
        </left>
        <right style="thick">
          <color auto="1"/>
        </right>
        <top style="thick">
          <color auto="1"/>
        </top>
        <bottom style="thick">
          <color auto="1"/>
        </bottom>
      </border>
    </dxf>
    <dxf>
      <font>
        <b val="0"/>
        <i val="0"/>
        <strike val="0"/>
        <condense val="0"/>
        <extend val="0"/>
        <outline val="0"/>
        <shadow val="0"/>
        <u val="none"/>
        <vertAlign val="baseline"/>
        <sz val="11"/>
        <color theme="1"/>
        <name val="Nazanin"/>
        <scheme val="none"/>
      </font>
      <alignment horizontal="center" vertical="center" textRotation="0" wrapText="1" indent="0" justifyLastLine="0" shrinkToFit="0" readingOrder="2"/>
      <protection locked="1" hidden="0"/>
    </dxf>
    <dxf>
      <border>
        <bottom style="thin">
          <color auto="1"/>
        </bottom>
      </border>
    </dxf>
    <dxf>
      <font>
        <b val="0"/>
        <i val="0"/>
        <strike val="0"/>
        <condense val="0"/>
        <extend val="0"/>
        <outline val="0"/>
        <shadow val="0"/>
        <u val="none"/>
        <vertAlign val="baseline"/>
        <sz val="11"/>
        <color theme="1"/>
        <name val="Nazanin"/>
        <scheme val="none"/>
      </font>
      <alignment horizontal="center" vertical="center" textRotation="0" wrapText="1" indent="0" justifyLastLine="0" shrinkToFit="0" readingOrder="2"/>
      <border diagonalUp="0" diagonalDown="0">
        <left style="thin">
          <color auto="1"/>
        </left>
        <right style="thin">
          <color auto="1"/>
        </right>
        <top/>
        <bottom/>
        <vertical style="thin">
          <color auto="1"/>
        </vertical>
        <horizontal style="thin">
          <color auto="1"/>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oniontable" displayName="oniontable" ref="M6:N12" totalsRowShown="0" headerRowDxfId="28" dataDxfId="26" headerRowBorderDxfId="27" tableBorderDxfId="25" totalsRowBorderDxfId="24">
  <autoFilter ref="M6:N12"/>
  <tableColumns count="2">
    <tableColumn id="1" name="کاملا مخالفم" dataDxfId="23"/>
    <tableColumn id="2" name="1" dataDxfId="22"/>
  </tableColumns>
  <tableStyleInfo name="TableStyleMedium2" showFirstColumn="0" showLastColumn="0" showRowStripes="1" showColumnStripes="0"/>
</table>
</file>

<file path=xl/tables/table2.xml><?xml version="1.0" encoding="utf-8"?>
<table xmlns="http://schemas.openxmlformats.org/spreadsheetml/2006/main" id="1" name="answerTable" displayName="answerTable" ref="E5:E8" totalsRowShown="0" headerRowDxfId="18" dataDxfId="17">
  <autoFilter ref="E5:E8"/>
  <tableColumns count="1">
    <tableColumn id="1" name="جواب ها" dataDxfId="16"/>
  </tableColumns>
  <tableStyleInfo name="TableStyleMedium2" showFirstColumn="0" showLastColumn="0" showRowStripes="1" showColumnStripes="0"/>
</table>
</file>

<file path=xl/tables/table3.xml><?xml version="1.0" encoding="utf-8"?>
<table xmlns="http://schemas.openxmlformats.org/spreadsheetml/2006/main" id="3" name="answettable" displayName="answettable" ref="T4:T8" totalsRowShown="0" headerRowDxfId="15" dataDxfId="14">
  <autoFilter ref="T4:T8"/>
  <tableColumns count="1">
    <tableColumn id="1" name="Column1" dataDxfId="13"/>
  </tableColumns>
  <tableStyleInfo name="TableStyleMedium2" showFirstColumn="0" showLastColumn="0" showRowStripes="1" showColumnStripes="0"/>
</table>
</file>

<file path=xl/tables/table4.xml><?xml version="1.0" encoding="utf-8"?>
<table xmlns="http://schemas.openxmlformats.org/spreadsheetml/2006/main" id="4" name="answettable5" displayName="answettable5" ref="AO4:AO8" totalsRowShown="0" headerRowDxfId="12" dataDxfId="11">
  <autoFilter ref="AO4:AO8"/>
  <tableColumns count="1">
    <tableColumn id="1" name="Column1" dataDxfId="10"/>
  </tableColumns>
  <tableStyleInfo name="TableStyleMedium2" showFirstColumn="0" showLastColumn="0" showRowStripes="1" showColumnStripes="0"/>
</table>
</file>

<file path=xl/tables/table5.xml><?xml version="1.0" encoding="utf-8"?>
<table xmlns="http://schemas.openxmlformats.org/spreadsheetml/2006/main" id="5" name="oniontable6" displayName="oniontable6" ref="T5:U9" totalsRowShown="0" headerRowDxfId="9" dataDxfId="7" headerRowBorderDxfId="8" tableBorderDxfId="6" totalsRowBorderDxfId="5">
  <autoFilter ref="T5:U9"/>
  <tableColumns count="2">
    <tableColumn id="1" name="خیلی کم" dataDxfId="4"/>
    <tableColumn id="2" name="1" dataDxfId="3"/>
  </tableColumns>
  <tableStyleInfo name="TableStyleMedium2" showFirstColumn="0" showLastColumn="0" showRowStripes="1" showColumnStripes="0"/>
</table>
</file>

<file path=xl/tables/table6.xml><?xml version="1.0" encoding="utf-8"?>
<table xmlns="http://schemas.openxmlformats.org/spreadsheetml/2006/main" id="6" name="answettable7" displayName="answettable7" ref="R4:R7" totalsRowShown="0" headerRowDxfId="2" dataDxfId="1">
  <autoFilter ref="R4:R7"/>
  <tableColumns count="1">
    <tableColumn id="1"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6"/>
  <sheetViews>
    <sheetView rightToLeft="1" topLeftCell="A4" workbookViewId="0">
      <selection activeCell="F3" sqref="F3"/>
    </sheetView>
  </sheetViews>
  <sheetFormatPr defaultRowHeight="18.75"/>
  <cols>
    <col min="1" max="1" width="9.140625" style="193"/>
    <col min="2" max="2" width="4.5703125" style="193" bestFit="1" customWidth="1"/>
    <col min="3" max="3" width="76" style="193" customWidth="1"/>
    <col min="4" max="4" width="15.5703125" style="193" bestFit="1" customWidth="1"/>
    <col min="5" max="6" width="15.5703125" style="193" customWidth="1"/>
    <col min="7" max="7" width="6.7109375" style="193" customWidth="1"/>
    <col min="8" max="11" width="15.5703125" style="193" customWidth="1"/>
    <col min="12" max="12" width="9.140625" style="193"/>
    <col min="13" max="13" width="16" style="194" hidden="1" customWidth="1"/>
    <col min="14" max="14" width="9.140625" style="194" hidden="1" customWidth="1"/>
    <col min="15" max="15" width="9.140625" style="194" customWidth="1"/>
    <col min="16" max="18" width="9.140625" style="194"/>
    <col min="19" max="16384" width="9.140625" style="193"/>
  </cols>
  <sheetData>
    <row r="1" spans="2:18" ht="19.5" thickBot="1"/>
    <row r="2" spans="2:18" ht="43.5" customHeight="1" thickTop="1" thickBot="1">
      <c r="B2" s="225" t="s">
        <v>45</v>
      </c>
      <c r="C2" s="226"/>
      <c r="D2" s="227"/>
      <c r="E2" s="195"/>
      <c r="F2" s="195"/>
      <c r="G2" s="195"/>
      <c r="H2" s="195"/>
      <c r="I2" s="195"/>
      <c r="J2" s="195"/>
      <c r="K2" s="195"/>
      <c r="L2" s="196"/>
    </row>
    <row r="3" spans="2:18" ht="41.25" customHeight="1" thickBot="1">
      <c r="B3" s="228" t="s">
        <v>46</v>
      </c>
      <c r="C3" s="229"/>
      <c r="D3" s="230"/>
      <c r="E3" s="197"/>
      <c r="F3" s="197"/>
      <c r="G3" s="197"/>
      <c r="H3" s="197"/>
      <c r="I3" s="197"/>
      <c r="J3" s="197"/>
      <c r="K3" s="197"/>
      <c r="L3" s="196"/>
      <c r="M3" s="198"/>
      <c r="N3" s="198"/>
      <c r="O3" s="198"/>
      <c r="P3" s="198"/>
      <c r="Q3" s="198"/>
      <c r="R3" s="198"/>
    </row>
    <row r="4" spans="2:18" ht="38.25" thickBot="1">
      <c r="B4" s="199" t="s">
        <v>47</v>
      </c>
      <c r="C4" s="200" t="s">
        <v>48</v>
      </c>
      <c r="D4" s="201" t="s">
        <v>32</v>
      </c>
      <c r="E4" s="202"/>
      <c r="F4" s="202"/>
      <c r="G4" s="202"/>
      <c r="H4" s="202"/>
      <c r="I4" s="202"/>
      <c r="J4" s="202"/>
      <c r="K4" s="202"/>
      <c r="L4" s="196"/>
      <c r="M4" s="198"/>
      <c r="N4" s="198"/>
      <c r="O4" s="198"/>
      <c r="P4" s="198"/>
      <c r="Q4" s="198"/>
      <c r="R4" s="198"/>
    </row>
    <row r="5" spans="2:18" ht="19.5" thickTop="1">
      <c r="B5" s="203">
        <v>1</v>
      </c>
      <c r="C5" s="204" t="s">
        <v>49</v>
      </c>
      <c r="D5" s="134">
        <v>2</v>
      </c>
      <c r="E5" s="202"/>
      <c r="F5" s="205" t="s">
        <v>51</v>
      </c>
      <c r="G5" s="206" t="s">
        <v>50</v>
      </c>
      <c r="H5" s="202"/>
      <c r="I5" s="202"/>
      <c r="J5" s="202"/>
      <c r="K5" s="202"/>
      <c r="L5" s="196"/>
      <c r="M5" s="198"/>
    </row>
    <row r="6" spans="2:18">
      <c r="B6" s="207">
        <v>2</v>
      </c>
      <c r="C6" s="208" t="s">
        <v>52</v>
      </c>
      <c r="D6" s="135">
        <v>2</v>
      </c>
      <c r="E6" s="202"/>
      <c r="F6" s="209" t="s">
        <v>53</v>
      </c>
      <c r="G6" s="210">
        <v>2</v>
      </c>
      <c r="H6" s="202"/>
      <c r="I6" s="202"/>
      <c r="J6" s="202"/>
      <c r="K6" s="202"/>
      <c r="L6" s="196"/>
      <c r="M6" s="211" t="s">
        <v>51</v>
      </c>
      <c r="N6" s="212" t="s">
        <v>50</v>
      </c>
    </row>
    <row r="7" spans="2:18">
      <c r="B7" s="213">
        <v>3</v>
      </c>
      <c r="C7" s="214" t="s">
        <v>54</v>
      </c>
      <c r="D7" s="136">
        <v>2</v>
      </c>
      <c r="E7" s="202"/>
      <c r="F7" s="209" t="s">
        <v>55</v>
      </c>
      <c r="G7" s="210">
        <v>3</v>
      </c>
      <c r="H7" s="202"/>
      <c r="I7" s="202"/>
      <c r="J7" s="202"/>
      <c r="K7" s="202"/>
      <c r="L7" s="196"/>
      <c r="M7" s="215" t="s">
        <v>53</v>
      </c>
      <c r="N7" s="216">
        <v>2</v>
      </c>
    </row>
    <row r="8" spans="2:18">
      <c r="B8" s="207">
        <v>4</v>
      </c>
      <c r="C8" s="208" t="s">
        <v>56</v>
      </c>
      <c r="D8" s="135">
        <v>2</v>
      </c>
      <c r="E8" s="202"/>
      <c r="F8" s="209" t="s">
        <v>57</v>
      </c>
      <c r="G8" s="210">
        <v>4</v>
      </c>
      <c r="H8" s="202"/>
      <c r="I8" s="202"/>
      <c r="J8" s="202"/>
      <c r="K8" s="202"/>
      <c r="L8" s="196"/>
      <c r="M8" s="215" t="s">
        <v>55</v>
      </c>
      <c r="N8" s="216">
        <v>3</v>
      </c>
    </row>
    <row r="9" spans="2:18">
      <c r="B9" s="213">
        <v>5</v>
      </c>
      <c r="C9" s="214" t="s">
        <v>58</v>
      </c>
      <c r="D9" s="136">
        <v>2</v>
      </c>
      <c r="E9" s="202"/>
      <c r="F9" s="209" t="s">
        <v>59</v>
      </c>
      <c r="G9" s="210">
        <v>5</v>
      </c>
      <c r="H9" s="202"/>
      <c r="I9" s="202"/>
      <c r="J9" s="202"/>
      <c r="K9" s="202"/>
      <c r="L9" s="196"/>
      <c r="M9" s="215" t="s">
        <v>57</v>
      </c>
      <c r="N9" s="216">
        <v>4</v>
      </c>
    </row>
    <row r="10" spans="2:18">
      <c r="B10" s="207">
        <v>6</v>
      </c>
      <c r="C10" s="208" t="s">
        <v>60</v>
      </c>
      <c r="D10" s="135">
        <v>2</v>
      </c>
      <c r="E10" s="202"/>
      <c r="F10" s="209" t="s">
        <v>61</v>
      </c>
      <c r="G10" s="210">
        <v>6</v>
      </c>
      <c r="H10" s="202"/>
      <c r="I10" s="202"/>
      <c r="J10" s="202"/>
      <c r="K10" s="202"/>
      <c r="L10" s="196"/>
      <c r="M10" s="215" t="s">
        <v>59</v>
      </c>
      <c r="N10" s="216">
        <v>5</v>
      </c>
    </row>
    <row r="11" spans="2:18" ht="19.5" thickBot="1">
      <c r="B11" s="213">
        <v>7</v>
      </c>
      <c r="C11" s="214" t="s">
        <v>62</v>
      </c>
      <c r="D11" s="136">
        <v>2</v>
      </c>
      <c r="E11" s="202"/>
      <c r="F11" s="217" t="s">
        <v>63</v>
      </c>
      <c r="G11" s="218">
        <v>7</v>
      </c>
      <c r="H11" s="202"/>
      <c r="I11" s="202"/>
      <c r="J11" s="202"/>
      <c r="K11" s="202"/>
      <c r="L11" s="196"/>
      <c r="M11" s="215" t="s">
        <v>61</v>
      </c>
      <c r="N11" s="216">
        <v>6</v>
      </c>
    </row>
    <row r="12" spans="2:18" ht="19.5" thickTop="1">
      <c r="B12" s="207">
        <v>8</v>
      </c>
      <c r="C12" s="208" t="s">
        <v>64</v>
      </c>
      <c r="D12" s="135">
        <v>2</v>
      </c>
      <c r="E12" s="202"/>
      <c r="F12" s="219"/>
      <c r="G12" s="219"/>
      <c r="H12" s="202"/>
      <c r="I12" s="202"/>
      <c r="J12" s="202"/>
      <c r="K12" s="202"/>
      <c r="L12" s="196"/>
      <c r="M12" s="220" t="s">
        <v>63</v>
      </c>
      <c r="N12" s="221">
        <v>7</v>
      </c>
    </row>
    <row r="13" spans="2:18">
      <c r="B13" s="213">
        <v>9</v>
      </c>
      <c r="C13" s="214" t="s">
        <v>65</v>
      </c>
      <c r="D13" s="136">
        <v>2</v>
      </c>
      <c r="E13" s="202"/>
      <c r="F13" s="202"/>
      <c r="G13" s="202"/>
      <c r="H13" s="202"/>
      <c r="I13" s="202"/>
      <c r="J13" s="202"/>
      <c r="K13" s="202"/>
      <c r="L13" s="196"/>
    </row>
    <row r="14" spans="2:18" ht="19.5" thickBot="1">
      <c r="B14" s="222">
        <v>10</v>
      </c>
      <c r="C14" s="223" t="s">
        <v>66</v>
      </c>
      <c r="D14" s="137">
        <v>2</v>
      </c>
      <c r="E14" s="202"/>
      <c r="F14" s="202"/>
      <c r="G14" s="202"/>
      <c r="H14" s="202"/>
      <c r="I14" s="202"/>
      <c r="J14" s="202"/>
      <c r="K14" s="202"/>
      <c r="L14" s="196"/>
    </row>
    <row r="15" spans="2:18" ht="20.25" hidden="1" thickTop="1" thickBot="1">
      <c r="B15" s="231" t="s">
        <v>67</v>
      </c>
      <c r="C15" s="232"/>
      <c r="D15" s="224">
        <f>SUM(D5:D14)</f>
        <v>20</v>
      </c>
      <c r="E15" s="202"/>
      <c r="F15" s="202"/>
      <c r="G15" s="202"/>
      <c r="H15" s="202"/>
      <c r="I15" s="202"/>
      <c r="J15" s="202"/>
      <c r="K15" s="202"/>
      <c r="L15" s="196"/>
    </row>
    <row r="16" spans="2:18" ht="19.5" thickTop="1"/>
  </sheetData>
  <sheetProtection algorithmName="SHA-512" hashValue="t0waPpc1WHpjPcU+ngsuvV2bDig40l4hNQJCJOvqK8LnLTE1jrh2EFSAIE8zvr6iHh5FhcXo4pTufZeOh+CyEg==" saltValue="8Xwyc6EyQI0eDowV0uYwig==" spinCount="100000" sheet="1" objects="1" scenarios="1"/>
  <mergeCells count="3">
    <mergeCell ref="B2:D2"/>
    <mergeCell ref="B3:D3"/>
    <mergeCell ref="B15:C15"/>
  </mergeCells>
  <dataValidations count="2">
    <dataValidation type="list" allowBlank="1" showInputMessage="1" showErrorMessage="1" sqref="D5:D14">
      <formula1>number</formula1>
    </dataValidation>
    <dataValidation type="list" allowBlank="1" showInputMessage="1" showErrorMessage="1" sqref="F13:G14 H5:K14 E5:E14">
      <formula1>oniont</formula1>
    </dataValidation>
  </dataValidations>
  <pageMargins left="0.7" right="0.7" top="0.75" bottom="0.75" header="0.3" footer="0.3"/>
  <pageSetup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2"/>
  <sheetViews>
    <sheetView rightToLeft="1" zoomScale="115" zoomScaleNormal="115" workbookViewId="0">
      <selection activeCell="A6" sqref="A6:XFD6"/>
    </sheetView>
  </sheetViews>
  <sheetFormatPr defaultRowHeight="18"/>
  <cols>
    <col min="1" max="1" width="4.7109375" style="4" customWidth="1"/>
    <col min="2" max="2" width="5.140625" style="4" customWidth="1"/>
    <col min="3" max="3" width="102.7109375" style="8" bestFit="1" customWidth="1"/>
    <col min="4" max="4" width="13" style="7" customWidth="1"/>
    <col min="5" max="5" width="11.28515625" style="4" hidden="1" customWidth="1"/>
    <col min="6" max="6" width="5.42578125" style="7" customWidth="1"/>
    <col min="7" max="7" width="7.42578125" style="7" customWidth="1"/>
    <col min="8" max="8" width="5.42578125" style="7" customWidth="1"/>
    <col min="9" max="9" width="7.42578125" style="7" customWidth="1"/>
    <col min="10" max="10" width="5.42578125" style="7" customWidth="1"/>
    <col min="11" max="11" width="7.42578125" style="4" customWidth="1"/>
    <col min="12" max="12" width="6.28515625" style="4" customWidth="1"/>
    <col min="13" max="13" width="7.42578125" style="4" customWidth="1"/>
    <col min="14" max="14" width="5.42578125" style="4" customWidth="1"/>
    <col min="15" max="15" width="7.42578125" style="4" customWidth="1"/>
    <col min="16" max="16384" width="9.140625" style="4"/>
  </cols>
  <sheetData>
    <row r="1" spans="2:5" ht="18.75" thickBot="1"/>
    <row r="2" spans="2:5" ht="46.5" customHeight="1" thickTop="1" thickBot="1">
      <c r="B2" s="244" t="s">
        <v>33</v>
      </c>
      <c r="C2" s="245"/>
      <c r="D2" s="246"/>
    </row>
    <row r="3" spans="2:5" ht="44.25" customHeight="1" thickBot="1">
      <c r="B3" s="241" t="s">
        <v>34</v>
      </c>
      <c r="C3" s="242"/>
      <c r="D3" s="243"/>
    </row>
    <row r="4" spans="2:5" ht="24.75" customHeight="1" thickBot="1">
      <c r="B4" s="181" t="s">
        <v>30</v>
      </c>
      <c r="C4" s="182" t="s">
        <v>31</v>
      </c>
      <c r="D4" s="183" t="s">
        <v>32</v>
      </c>
    </row>
    <row r="5" spans="2:5" ht="19.5" thickTop="1">
      <c r="B5" s="184">
        <v>1</v>
      </c>
      <c r="C5" s="185" t="s">
        <v>0</v>
      </c>
      <c r="D5" s="1" t="s">
        <v>35</v>
      </c>
      <c r="E5" s="186" t="s">
        <v>38</v>
      </c>
    </row>
    <row r="6" spans="2:5" ht="18.75">
      <c r="B6" s="187">
        <v>2</v>
      </c>
      <c r="C6" s="188" t="s">
        <v>1</v>
      </c>
      <c r="D6" s="2" t="s">
        <v>35</v>
      </c>
      <c r="E6" s="186" t="s">
        <v>35</v>
      </c>
    </row>
    <row r="7" spans="2:5" ht="18.75">
      <c r="B7" s="189">
        <v>3</v>
      </c>
      <c r="C7" s="190" t="s">
        <v>2</v>
      </c>
      <c r="D7" s="2" t="s">
        <v>35</v>
      </c>
      <c r="E7" s="186" t="s">
        <v>36</v>
      </c>
    </row>
    <row r="8" spans="2:5" ht="18.75">
      <c r="B8" s="187">
        <v>4</v>
      </c>
      <c r="C8" s="188" t="s">
        <v>3</v>
      </c>
      <c r="D8" s="2" t="s">
        <v>35</v>
      </c>
      <c r="E8" s="186" t="s">
        <v>37</v>
      </c>
    </row>
    <row r="9" spans="2:5" ht="18.75">
      <c r="B9" s="189">
        <v>5</v>
      </c>
      <c r="C9" s="190" t="s">
        <v>4</v>
      </c>
      <c r="D9" s="2" t="s">
        <v>35</v>
      </c>
    </row>
    <row r="10" spans="2:5" ht="18.75">
      <c r="B10" s="187">
        <v>6</v>
      </c>
      <c r="C10" s="188" t="s">
        <v>5</v>
      </c>
      <c r="D10" s="2" t="s">
        <v>35</v>
      </c>
    </row>
    <row r="11" spans="2:5" ht="18.75">
      <c r="B11" s="189">
        <v>7</v>
      </c>
      <c r="C11" s="190" t="s">
        <v>6</v>
      </c>
      <c r="D11" s="2" t="s">
        <v>35</v>
      </c>
    </row>
    <row r="12" spans="2:5" ht="18.75">
      <c r="B12" s="187">
        <v>8</v>
      </c>
      <c r="C12" s="188" t="s">
        <v>7</v>
      </c>
      <c r="D12" s="2" t="s">
        <v>35</v>
      </c>
    </row>
    <row r="13" spans="2:5" ht="18.75">
      <c r="B13" s="189">
        <v>9</v>
      </c>
      <c r="C13" s="190" t="s">
        <v>8</v>
      </c>
      <c r="D13" s="2" t="s">
        <v>35</v>
      </c>
    </row>
    <row r="14" spans="2:5" ht="18.75">
      <c r="B14" s="187">
        <v>10</v>
      </c>
      <c r="C14" s="188" t="s">
        <v>9</v>
      </c>
      <c r="D14" s="2" t="s">
        <v>35</v>
      </c>
    </row>
    <row r="15" spans="2:5" ht="18.75">
      <c r="B15" s="189">
        <v>11</v>
      </c>
      <c r="C15" s="190" t="s">
        <v>10</v>
      </c>
      <c r="D15" s="2" t="s">
        <v>35</v>
      </c>
    </row>
    <row r="16" spans="2:5" ht="18.75">
      <c r="B16" s="187">
        <v>12</v>
      </c>
      <c r="C16" s="188" t="s">
        <v>11</v>
      </c>
      <c r="D16" s="2" t="s">
        <v>35</v>
      </c>
    </row>
    <row r="17" spans="2:4" ht="18.75">
      <c r="B17" s="189">
        <v>13</v>
      </c>
      <c r="C17" s="190" t="s">
        <v>12</v>
      </c>
      <c r="D17" s="2" t="s">
        <v>35</v>
      </c>
    </row>
    <row r="18" spans="2:4" ht="18.75">
      <c r="B18" s="187">
        <v>14</v>
      </c>
      <c r="C18" s="188" t="s">
        <v>13</v>
      </c>
      <c r="D18" s="2" t="s">
        <v>35</v>
      </c>
    </row>
    <row r="19" spans="2:4" ht="18.75">
      <c r="B19" s="189">
        <v>15</v>
      </c>
      <c r="C19" s="190" t="s">
        <v>14</v>
      </c>
      <c r="D19" s="2" t="s">
        <v>35</v>
      </c>
    </row>
    <row r="20" spans="2:4" ht="18.75">
      <c r="B20" s="187">
        <v>16</v>
      </c>
      <c r="C20" s="188" t="s">
        <v>15</v>
      </c>
      <c r="D20" s="2" t="s">
        <v>35</v>
      </c>
    </row>
    <row r="21" spans="2:4" ht="18.75">
      <c r="B21" s="189">
        <v>17</v>
      </c>
      <c r="C21" s="190" t="s">
        <v>16</v>
      </c>
      <c r="D21" s="2" t="s">
        <v>35</v>
      </c>
    </row>
    <row r="22" spans="2:4" ht="18.75">
      <c r="B22" s="187">
        <v>18</v>
      </c>
      <c r="C22" s="188" t="s">
        <v>17</v>
      </c>
      <c r="D22" s="2" t="s">
        <v>35</v>
      </c>
    </row>
    <row r="23" spans="2:4" ht="18.75">
      <c r="B23" s="189">
        <v>19</v>
      </c>
      <c r="C23" s="190" t="s">
        <v>18</v>
      </c>
      <c r="D23" s="2" t="s">
        <v>35</v>
      </c>
    </row>
    <row r="24" spans="2:4" ht="18.75">
      <c r="B24" s="187">
        <v>20</v>
      </c>
      <c r="C24" s="188" t="s">
        <v>19</v>
      </c>
      <c r="D24" s="2" t="s">
        <v>35</v>
      </c>
    </row>
    <row r="25" spans="2:4" ht="18.75">
      <c r="B25" s="189">
        <v>21</v>
      </c>
      <c r="C25" s="190" t="s">
        <v>20</v>
      </c>
      <c r="D25" s="2" t="s">
        <v>35</v>
      </c>
    </row>
    <row r="26" spans="2:4" ht="18.75">
      <c r="B26" s="187">
        <v>22</v>
      </c>
      <c r="C26" s="188" t="s">
        <v>21</v>
      </c>
      <c r="D26" s="2" t="s">
        <v>35</v>
      </c>
    </row>
    <row r="27" spans="2:4" ht="18.75">
      <c r="B27" s="189">
        <v>23</v>
      </c>
      <c r="C27" s="190" t="s">
        <v>22</v>
      </c>
      <c r="D27" s="2" t="s">
        <v>35</v>
      </c>
    </row>
    <row r="28" spans="2:4" ht="18.75">
      <c r="B28" s="187">
        <v>24</v>
      </c>
      <c r="C28" s="188" t="s">
        <v>23</v>
      </c>
      <c r="D28" s="2" t="s">
        <v>35</v>
      </c>
    </row>
    <row r="29" spans="2:4" ht="18.75">
      <c r="B29" s="189">
        <v>25</v>
      </c>
      <c r="C29" s="190" t="s">
        <v>24</v>
      </c>
      <c r="D29" s="2" t="s">
        <v>35</v>
      </c>
    </row>
    <row r="30" spans="2:4" ht="18.75">
      <c r="B30" s="187">
        <v>26</v>
      </c>
      <c r="C30" s="188" t="s">
        <v>25</v>
      </c>
      <c r="D30" s="2" t="s">
        <v>35</v>
      </c>
    </row>
    <row r="31" spans="2:4" ht="18.75">
      <c r="B31" s="189">
        <v>27</v>
      </c>
      <c r="C31" s="190" t="s">
        <v>26</v>
      </c>
      <c r="D31" s="2" t="s">
        <v>35</v>
      </c>
    </row>
    <row r="32" spans="2:4" ht="18.75">
      <c r="B32" s="187">
        <v>28</v>
      </c>
      <c r="C32" s="188" t="s">
        <v>27</v>
      </c>
      <c r="D32" s="2" t="s">
        <v>35</v>
      </c>
    </row>
    <row r="33" spans="2:4" ht="18.75">
      <c r="B33" s="189">
        <v>29</v>
      </c>
      <c r="C33" s="190" t="s">
        <v>28</v>
      </c>
      <c r="D33" s="2" t="s">
        <v>35</v>
      </c>
    </row>
    <row r="34" spans="2:4" ht="19.5" thickBot="1">
      <c r="B34" s="191">
        <v>30</v>
      </c>
      <c r="C34" s="192" t="s">
        <v>29</v>
      </c>
      <c r="D34" s="3" t="s">
        <v>35</v>
      </c>
    </row>
    <row r="35" spans="2:4" ht="19.5" thickTop="1">
      <c r="B35" s="5"/>
      <c r="C35" s="6"/>
      <c r="D35" s="5"/>
    </row>
    <row r="36" spans="2:4" ht="18.75">
      <c r="B36" s="5"/>
      <c r="C36" s="6"/>
      <c r="D36" s="5"/>
    </row>
    <row r="37" spans="2:4" ht="18.75">
      <c r="B37" s="5"/>
      <c r="C37" s="6"/>
      <c r="D37" s="5"/>
    </row>
    <row r="38" spans="2:4" ht="18.75">
      <c r="B38" s="5"/>
      <c r="C38" s="6"/>
      <c r="D38" s="5"/>
    </row>
    <row r="39" spans="2:4" ht="18.75">
      <c r="B39" s="5"/>
      <c r="C39" s="6"/>
      <c r="D39" s="5"/>
    </row>
    <row r="40" spans="2:4" ht="18.75">
      <c r="B40" s="5"/>
      <c r="C40" s="6"/>
      <c r="D40" s="5"/>
    </row>
    <row r="41" spans="2:4" ht="18.75">
      <c r="B41" s="5"/>
      <c r="C41" s="6"/>
      <c r="D41" s="5"/>
    </row>
    <row r="42" spans="2:4" ht="18.75">
      <c r="B42" s="5"/>
      <c r="C42" s="6"/>
      <c r="D42" s="5"/>
    </row>
    <row r="43" spans="2:4" ht="18.75">
      <c r="B43" s="5"/>
      <c r="C43" s="6"/>
      <c r="D43" s="5"/>
    </row>
    <row r="44" spans="2:4" ht="18.75">
      <c r="B44" s="5"/>
      <c r="C44" s="6"/>
      <c r="D44" s="5"/>
    </row>
    <row r="45" spans="2:4" ht="18.75">
      <c r="B45" s="5"/>
      <c r="C45" s="6"/>
      <c r="D45" s="5"/>
    </row>
    <row r="46" spans="2:4" ht="18.75">
      <c r="B46" s="5"/>
      <c r="C46" s="6"/>
      <c r="D46" s="5"/>
    </row>
    <row r="47" spans="2:4" ht="18.75">
      <c r="B47" s="5"/>
      <c r="C47" s="6"/>
      <c r="D47" s="5"/>
    </row>
    <row r="48" spans="2:4" ht="18.75">
      <c r="B48" s="5"/>
      <c r="C48" s="6"/>
      <c r="D48" s="5"/>
    </row>
    <row r="49" spans="2:15" ht="18.75" hidden="1">
      <c r="B49" s="5"/>
      <c r="C49" s="6"/>
      <c r="D49" s="5"/>
    </row>
    <row r="50" spans="2:15" ht="18.75" hidden="1" thickBot="1"/>
    <row r="51" spans="2:15" ht="24.75" hidden="1" customHeight="1" thickTop="1" thickBot="1">
      <c r="F51" s="247" t="s">
        <v>39</v>
      </c>
      <c r="G51" s="248"/>
      <c r="H51" s="240" t="s">
        <v>41</v>
      </c>
      <c r="I51" s="240"/>
      <c r="J51" s="240" t="s">
        <v>42</v>
      </c>
      <c r="K51" s="240"/>
      <c r="L51" s="240" t="s">
        <v>40</v>
      </c>
      <c r="M51" s="240"/>
      <c r="N51" s="233" t="s">
        <v>43</v>
      </c>
      <c r="O51" s="234"/>
    </row>
    <row r="52" spans="2:15" ht="19.5" hidden="1" thickTop="1" thickBot="1">
      <c r="F52" s="9" t="s">
        <v>31</v>
      </c>
      <c r="G52" s="10" t="s">
        <v>32</v>
      </c>
      <c r="H52" s="10" t="s">
        <v>31</v>
      </c>
      <c r="I52" s="10" t="s">
        <v>32</v>
      </c>
      <c r="J52" s="10" t="s">
        <v>31</v>
      </c>
      <c r="K52" s="10" t="s">
        <v>32</v>
      </c>
      <c r="L52" s="10" t="s">
        <v>31</v>
      </c>
      <c r="M52" s="10" t="s">
        <v>32</v>
      </c>
      <c r="N52" s="10" t="s">
        <v>31</v>
      </c>
      <c r="O52" s="11" t="s">
        <v>32</v>
      </c>
    </row>
    <row r="53" spans="2:15" ht="21.75" hidden="1" thickTop="1">
      <c r="F53" s="12">
        <v>1</v>
      </c>
      <c r="G53" s="13">
        <f>IF(VLOOKUP(F53,$B$5:$D$34,3,FALSE)=$E$6,2,
IF(VLOOKUP(F53,$B$5:$D$34,3,FALSE)=$E$7,1,
IF(VLOOKUP(F53,$B$5:$D$34,3,FALSE)=$E$8,0,
"لطفا سلول مورد نظر را پر کنید" )))</f>
        <v>2</v>
      </c>
      <c r="H53" s="14">
        <v>2</v>
      </c>
      <c r="I53" s="13">
        <f>IF(VLOOKUP(H53,$B$5:$D$34,3,FALSE)=$E$6,2,
IF(VLOOKUP(H53,$B$5:$D$34,3,FALSE)=$E$7,1,
IF(VLOOKUP(H53,$B$5:$D$34,3,FALSE)=$E$8,0,
"لطفا سلول مورد نظر را پر کنید" )))</f>
        <v>2</v>
      </c>
      <c r="J53" s="14">
        <v>5</v>
      </c>
      <c r="K53" s="13">
        <f>IF(VLOOKUP(J53,$B$5:$D$34,3,FALSE)=$E$6,2,
IF(VLOOKUP(J53,$B$5:$D$34,3,FALSE)=$E$7,1,
IF(VLOOKUP(J53,$B$5:$D$34,3,FALSE)=$E$8,0,
"لطفا سلول مورد نظر را پر کنید" )))</f>
        <v>2</v>
      </c>
      <c r="L53" s="14">
        <v>3</v>
      </c>
      <c r="M53" s="13">
        <f>IF(VLOOKUP(L53,$B$5:$D$34,3,FALSE)=$E$6,2,
IF(VLOOKUP(L53,$B$5:$D$34,3,FALSE)=$E$7,1,
IF(VLOOKUP(L53,$B$5:$D$34,3,FALSE)=$E$8,0,
"لطفا سلول مورد نظر را پر کنید" )))</f>
        <v>2</v>
      </c>
      <c r="N53" s="14">
        <v>4</v>
      </c>
      <c r="O53" s="15">
        <f>IF(VLOOKUP(N53,$B$5:$D$34,3,FALSE)=$E$6,2,
IF(VLOOKUP(N53,$B$5:$D$34,3,FALSE)=$E$7,1,
IF(VLOOKUP(N53,$B$5:$D$34,3,FALSE)=$E$8,0,
"لطفا سلول مورد نظر را پر کنید" )))</f>
        <v>2</v>
      </c>
    </row>
    <row r="54" spans="2:15" ht="21" hidden="1">
      <c r="F54" s="16">
        <v>9</v>
      </c>
      <c r="G54" s="17">
        <f t="shared" ref="G54:G58" si="0">IF(VLOOKUP(F54,$B$5:$D$34,3,FALSE)=$E$6,2,
IF(VLOOKUP(F54,$B$5:$D$34,3,FALSE)=$E$7,1,
IF(VLOOKUP(F54,$B$5:$D$34,3,FALSE)=$E$8,0,
"لطفا سلول مورد نظر را پر کنید" )))</f>
        <v>2</v>
      </c>
      <c r="H54" s="18">
        <v>6</v>
      </c>
      <c r="I54" s="17">
        <f t="shared" ref="I54:I58" si="1">IF(VLOOKUP(H54,$B$5:$D$34,3,FALSE)=$E$6,2,
IF(VLOOKUP(H54,$B$5:$D$34,3,FALSE)=$E$7,1,
IF(VLOOKUP(H54,$B$5:$D$34,3,FALSE)=$E$8,0,
"لطفا سلول مورد نظر را پر کنید" )))</f>
        <v>2</v>
      </c>
      <c r="J54" s="18">
        <v>10</v>
      </c>
      <c r="K54" s="17">
        <f t="shared" ref="K54:K58" si="2">IF(VLOOKUP(J54,$B$5:$D$34,3,FALSE)=$E$6,2,
IF(VLOOKUP(J54,$B$5:$D$34,3,FALSE)=$E$7,1,
IF(VLOOKUP(J54,$B$5:$D$34,3,FALSE)=$E$8,0,
"لطفا سلول مورد نظر را پر کنید" )))</f>
        <v>2</v>
      </c>
      <c r="L54" s="18">
        <v>7</v>
      </c>
      <c r="M54" s="17">
        <f t="shared" ref="M54:M58" si="3">IF(VLOOKUP(L54,$B$5:$D$34,3,FALSE)=$E$6,2,
IF(VLOOKUP(L54,$B$5:$D$34,3,FALSE)=$E$7,1,
IF(VLOOKUP(L54,$B$5:$D$34,3,FALSE)=$E$8,0,
"لطفا سلول مورد نظر را پر کنید" )))</f>
        <v>2</v>
      </c>
      <c r="N54" s="18">
        <v>8</v>
      </c>
      <c r="O54" s="19">
        <f t="shared" ref="O54:O58" si="4">IF(VLOOKUP(N54,$B$5:$D$34,3,FALSE)=$E$6,2,
IF(VLOOKUP(N54,$B$5:$D$34,3,FALSE)=$E$7,1,
IF(VLOOKUP(N54,$B$5:$D$34,3,FALSE)=$E$8,0,
"لطفا سلول مورد نظر را پر کنید" )))</f>
        <v>2</v>
      </c>
    </row>
    <row r="55" spans="2:15" ht="21" hidden="1">
      <c r="F55" s="16">
        <v>12</v>
      </c>
      <c r="G55" s="17">
        <f t="shared" si="0"/>
        <v>2</v>
      </c>
      <c r="H55" s="18">
        <v>11</v>
      </c>
      <c r="I55" s="17">
        <f t="shared" si="1"/>
        <v>2</v>
      </c>
      <c r="J55" s="18">
        <v>14</v>
      </c>
      <c r="K55" s="17">
        <f t="shared" si="2"/>
        <v>2</v>
      </c>
      <c r="L55" s="18">
        <v>13</v>
      </c>
      <c r="M55" s="17">
        <f t="shared" si="3"/>
        <v>2</v>
      </c>
      <c r="N55" s="18">
        <v>15</v>
      </c>
      <c r="O55" s="19">
        <f t="shared" si="4"/>
        <v>2</v>
      </c>
    </row>
    <row r="56" spans="2:15" ht="21" hidden="1">
      <c r="F56" s="16">
        <v>20</v>
      </c>
      <c r="G56" s="17">
        <f t="shared" si="0"/>
        <v>2</v>
      </c>
      <c r="H56" s="18">
        <v>19</v>
      </c>
      <c r="I56" s="17">
        <f t="shared" si="1"/>
        <v>2</v>
      </c>
      <c r="J56" s="18">
        <v>18</v>
      </c>
      <c r="K56" s="17">
        <f t="shared" si="2"/>
        <v>2</v>
      </c>
      <c r="L56" s="18">
        <v>16</v>
      </c>
      <c r="M56" s="17">
        <f t="shared" si="3"/>
        <v>2</v>
      </c>
      <c r="N56" s="18">
        <v>17</v>
      </c>
      <c r="O56" s="19">
        <f t="shared" si="4"/>
        <v>2</v>
      </c>
    </row>
    <row r="57" spans="2:15" ht="21" hidden="1">
      <c r="F57" s="16">
        <v>25</v>
      </c>
      <c r="G57" s="17">
        <f t="shared" si="0"/>
        <v>2</v>
      </c>
      <c r="H57" s="18">
        <v>24</v>
      </c>
      <c r="I57" s="17">
        <f t="shared" si="1"/>
        <v>2</v>
      </c>
      <c r="J57" s="18">
        <v>21</v>
      </c>
      <c r="K57" s="17">
        <f t="shared" si="2"/>
        <v>2</v>
      </c>
      <c r="L57" s="18">
        <v>23</v>
      </c>
      <c r="M57" s="17">
        <f t="shared" si="3"/>
        <v>2</v>
      </c>
      <c r="N57" s="18">
        <v>22</v>
      </c>
      <c r="O57" s="19">
        <f t="shared" si="4"/>
        <v>2</v>
      </c>
    </row>
    <row r="58" spans="2:15" ht="21.75" hidden="1" thickBot="1">
      <c r="F58" s="20">
        <v>30</v>
      </c>
      <c r="G58" s="21">
        <f t="shared" si="0"/>
        <v>2</v>
      </c>
      <c r="H58" s="22">
        <v>28</v>
      </c>
      <c r="I58" s="21">
        <f t="shared" si="1"/>
        <v>2</v>
      </c>
      <c r="J58" s="22">
        <v>29</v>
      </c>
      <c r="K58" s="21">
        <f t="shared" si="2"/>
        <v>2</v>
      </c>
      <c r="L58" s="22">
        <v>26</v>
      </c>
      <c r="M58" s="21">
        <f t="shared" si="3"/>
        <v>2</v>
      </c>
      <c r="N58" s="22">
        <v>27</v>
      </c>
      <c r="O58" s="23">
        <f t="shared" si="4"/>
        <v>2</v>
      </c>
    </row>
    <row r="59" spans="2:15" ht="21" hidden="1" thickTop="1" thickBot="1">
      <c r="E59" s="24" t="s">
        <v>44</v>
      </c>
      <c r="F59" s="235">
        <f>SUM(G53:G58)</f>
        <v>12</v>
      </c>
      <c r="G59" s="236"/>
      <c r="H59" s="237">
        <f>SUM(I53:I58)</f>
        <v>12</v>
      </c>
      <c r="I59" s="236"/>
      <c r="J59" s="237">
        <f>SUM(K53:K58)</f>
        <v>12</v>
      </c>
      <c r="K59" s="236"/>
      <c r="L59" s="237">
        <f>SUM(M53:M58)</f>
        <v>12</v>
      </c>
      <c r="M59" s="236"/>
      <c r="N59" s="238">
        <f>SUM(O53:O58)</f>
        <v>12</v>
      </c>
      <c r="O59" s="239"/>
    </row>
    <row r="60" spans="2:15" ht="18.75" hidden="1" thickTop="1"/>
    <row r="61" spans="2:15" hidden="1"/>
    <row r="62" spans="2:15" hidden="1"/>
  </sheetData>
  <sheetProtection algorithmName="SHA-512" hashValue="fOjtS1oMaJAMobkfYdYPQtPS9q5Aua47c2thKfzdk11fbQDX807FvWUw5yRg09mb91Z8l1F1/DNs8OluC0RdtQ==" saltValue="Qp7d+Z08Wrwmry7q5u2lMA==" spinCount="100000" sheet="1" objects="1" scenarios="1"/>
  <mergeCells count="12">
    <mergeCell ref="B3:D3"/>
    <mergeCell ref="B2:D2"/>
    <mergeCell ref="F51:G51"/>
    <mergeCell ref="H51:I51"/>
    <mergeCell ref="J51:K51"/>
    <mergeCell ref="N51:O51"/>
    <mergeCell ref="F59:G59"/>
    <mergeCell ref="H59:I59"/>
    <mergeCell ref="J59:K59"/>
    <mergeCell ref="L59:M59"/>
    <mergeCell ref="N59:O59"/>
    <mergeCell ref="L51:M51"/>
  </mergeCells>
  <conditionalFormatting sqref="D5:D49">
    <cfRule type="cellIs" dxfId="21" priority="4" operator="equal">
      <formula>$E$8</formula>
    </cfRule>
    <cfRule type="cellIs" dxfId="20" priority="5" operator="equal">
      <formula>$E$7</formula>
    </cfRule>
    <cfRule type="cellIs" dxfId="19" priority="6" operator="equal">
      <formula>$E$6</formula>
    </cfRule>
  </conditionalFormatting>
  <dataValidations count="1">
    <dataValidation type="list" allowBlank="1" showInputMessage="1" showErrorMessage="1" sqref="D5:D49">
      <formula1>answerT</formula1>
    </dataValidation>
  </dataValidations>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22"/>
  <sheetViews>
    <sheetView rightToLeft="1" zoomScaleNormal="100" workbookViewId="0">
      <selection activeCell="A6" sqref="A6:XFD6"/>
    </sheetView>
  </sheetViews>
  <sheetFormatPr defaultRowHeight="18"/>
  <cols>
    <col min="1" max="1" width="18.85546875" style="44" customWidth="1"/>
    <col min="2" max="2" width="3" style="42" customWidth="1"/>
    <col min="3" max="3" width="1.7109375" style="43" customWidth="1"/>
    <col min="4" max="4" width="69.140625" style="44" customWidth="1"/>
    <col min="5" max="6" width="9.140625" style="44"/>
    <col min="7" max="7" width="3.7109375" style="44" customWidth="1"/>
    <col min="8" max="8" width="14.7109375" style="129" customWidth="1"/>
    <col min="9" max="9" width="3.7109375" style="129" customWidth="1"/>
    <col min="10" max="10" width="14.7109375" style="129" customWidth="1"/>
    <col min="11" max="11" width="3.7109375" style="129" customWidth="1"/>
    <col min="12" max="12" width="14.7109375" style="129" customWidth="1"/>
    <col min="13" max="13" width="3.7109375" style="129" customWidth="1"/>
    <col min="14" max="14" width="14.7109375" style="129" customWidth="1"/>
    <col min="15" max="15" width="9.140625" style="129"/>
    <col min="16" max="18" width="9.140625" style="44"/>
    <col min="19" max="19" width="8.42578125" style="44" customWidth="1"/>
    <col min="20" max="20" width="12.42578125" style="44" hidden="1" customWidth="1"/>
    <col min="21" max="16384" width="9.140625" style="44"/>
  </cols>
  <sheetData>
    <row r="1" spans="2:20" ht="18.75" thickBot="1"/>
    <row r="2" spans="2:20" ht="56.25" customHeight="1" thickTop="1" thickBot="1">
      <c r="B2" s="282" t="s">
        <v>68</v>
      </c>
      <c r="C2" s="283"/>
      <c r="D2" s="283"/>
      <c r="E2" s="284"/>
    </row>
    <row r="3" spans="2:20" ht="34.5" customHeight="1" thickBot="1">
      <c r="B3" s="285" t="s">
        <v>31</v>
      </c>
      <c r="C3" s="286"/>
      <c r="D3" s="286"/>
      <c r="E3" s="140" t="s">
        <v>32</v>
      </c>
    </row>
    <row r="4" spans="2:20" ht="18.75" thickTop="1">
      <c r="B4" s="142">
        <v>1</v>
      </c>
      <c r="C4" s="287" t="s">
        <v>69</v>
      </c>
      <c r="D4" s="288"/>
      <c r="E4" s="289" t="s">
        <v>70</v>
      </c>
      <c r="T4" s="129" t="s">
        <v>71</v>
      </c>
    </row>
    <row r="5" spans="2:20">
      <c r="B5" s="290"/>
      <c r="C5" s="291"/>
      <c r="D5" s="144" t="s">
        <v>72</v>
      </c>
      <c r="E5" s="268"/>
      <c r="T5" s="129" t="s">
        <v>70</v>
      </c>
    </row>
    <row r="6" spans="2:20">
      <c r="B6" s="290"/>
      <c r="C6" s="291"/>
      <c r="D6" s="144" t="s">
        <v>73</v>
      </c>
      <c r="E6" s="268"/>
      <c r="T6" s="129" t="s">
        <v>74</v>
      </c>
    </row>
    <row r="7" spans="2:20">
      <c r="B7" s="290"/>
      <c r="C7" s="291"/>
      <c r="D7" s="144" t="s">
        <v>75</v>
      </c>
      <c r="E7" s="268"/>
      <c r="T7" s="129" t="s">
        <v>76</v>
      </c>
    </row>
    <row r="8" spans="2:20" ht="18.75" thickBot="1">
      <c r="B8" s="292"/>
      <c r="C8" s="293"/>
      <c r="D8" s="145" t="s">
        <v>77</v>
      </c>
      <c r="E8" s="269"/>
      <c r="T8" s="129" t="s">
        <v>78</v>
      </c>
    </row>
    <row r="9" spans="2:20" ht="18.75" customHeight="1" thickTop="1">
      <c r="B9" s="146">
        <v>2</v>
      </c>
      <c r="C9" s="274" t="s">
        <v>79</v>
      </c>
      <c r="D9" s="275"/>
      <c r="E9" s="276" t="s">
        <v>70</v>
      </c>
    </row>
    <row r="10" spans="2:20">
      <c r="B10" s="252"/>
      <c r="C10" s="254"/>
      <c r="D10" s="147" t="s">
        <v>80</v>
      </c>
      <c r="E10" s="277"/>
    </row>
    <row r="11" spans="2:20">
      <c r="B11" s="252"/>
      <c r="C11" s="254"/>
      <c r="D11" s="147" t="s">
        <v>81</v>
      </c>
      <c r="E11" s="277"/>
    </row>
    <row r="12" spans="2:20">
      <c r="B12" s="252"/>
      <c r="C12" s="254"/>
      <c r="D12" s="147" t="s">
        <v>82</v>
      </c>
      <c r="E12" s="277"/>
    </row>
    <row r="13" spans="2:20" ht="18.75" thickBot="1">
      <c r="B13" s="253"/>
      <c r="C13" s="255"/>
      <c r="D13" s="148" t="s">
        <v>83</v>
      </c>
      <c r="E13" s="281"/>
    </row>
    <row r="14" spans="2:20" ht="18" customHeight="1" thickTop="1">
      <c r="B14" s="154">
        <v>3</v>
      </c>
      <c r="C14" s="265" t="s">
        <v>84</v>
      </c>
      <c r="D14" s="266"/>
      <c r="E14" s="267" t="s">
        <v>70</v>
      </c>
    </row>
    <row r="15" spans="2:20">
      <c r="B15" s="270"/>
      <c r="C15" s="271"/>
      <c r="D15" s="155" t="s">
        <v>85</v>
      </c>
      <c r="E15" s="268"/>
    </row>
    <row r="16" spans="2:20">
      <c r="B16" s="270"/>
      <c r="C16" s="271"/>
      <c r="D16" s="155" t="s">
        <v>86</v>
      </c>
      <c r="E16" s="268"/>
    </row>
    <row r="17" spans="2:5">
      <c r="B17" s="270"/>
      <c r="C17" s="271"/>
      <c r="D17" s="155" t="s">
        <v>87</v>
      </c>
      <c r="E17" s="268"/>
    </row>
    <row r="18" spans="2:5" ht="18.75" thickBot="1">
      <c r="B18" s="272"/>
      <c r="C18" s="273"/>
      <c r="D18" s="156" t="s">
        <v>88</v>
      </c>
      <c r="E18" s="269"/>
    </row>
    <row r="19" spans="2:5" ht="18" customHeight="1" thickTop="1">
      <c r="B19" s="146">
        <v>4</v>
      </c>
      <c r="C19" s="274" t="s">
        <v>89</v>
      </c>
      <c r="D19" s="275"/>
      <c r="E19" s="276" t="s">
        <v>70</v>
      </c>
    </row>
    <row r="20" spans="2:5" ht="18" customHeight="1">
      <c r="B20" s="252"/>
      <c r="C20" s="254"/>
      <c r="D20" s="147" t="s">
        <v>90</v>
      </c>
      <c r="E20" s="277"/>
    </row>
    <row r="21" spans="2:5" ht="18" customHeight="1">
      <c r="B21" s="252"/>
      <c r="C21" s="254"/>
      <c r="D21" s="147" t="s">
        <v>91</v>
      </c>
      <c r="E21" s="277"/>
    </row>
    <row r="22" spans="2:5" ht="18" customHeight="1">
      <c r="B22" s="252"/>
      <c r="C22" s="254"/>
      <c r="D22" s="147" t="s">
        <v>87</v>
      </c>
      <c r="E22" s="277"/>
    </row>
    <row r="23" spans="2:5" ht="18.75" customHeight="1" thickBot="1">
      <c r="B23" s="253"/>
      <c r="C23" s="255"/>
      <c r="D23" s="148" t="s">
        <v>92</v>
      </c>
      <c r="E23" s="281"/>
    </row>
    <row r="24" spans="2:5" ht="18" customHeight="1" thickTop="1">
      <c r="B24" s="154">
        <v>5</v>
      </c>
      <c r="C24" s="265" t="s">
        <v>93</v>
      </c>
      <c r="D24" s="266"/>
      <c r="E24" s="267" t="s">
        <v>70</v>
      </c>
    </row>
    <row r="25" spans="2:5" ht="18" customHeight="1">
      <c r="B25" s="270"/>
      <c r="C25" s="271"/>
      <c r="D25" s="155" t="s">
        <v>94</v>
      </c>
      <c r="E25" s="268"/>
    </row>
    <row r="26" spans="2:5" ht="18" customHeight="1">
      <c r="B26" s="270"/>
      <c r="C26" s="271"/>
      <c r="D26" s="155" t="s">
        <v>95</v>
      </c>
      <c r="E26" s="268"/>
    </row>
    <row r="27" spans="2:5" ht="18" customHeight="1">
      <c r="B27" s="270"/>
      <c r="C27" s="271"/>
      <c r="D27" s="155" t="s">
        <v>96</v>
      </c>
      <c r="E27" s="268"/>
    </row>
    <row r="28" spans="2:5" ht="18.75" customHeight="1" thickBot="1">
      <c r="B28" s="272"/>
      <c r="C28" s="273"/>
      <c r="D28" s="156" t="s">
        <v>97</v>
      </c>
      <c r="E28" s="269"/>
    </row>
    <row r="29" spans="2:5" ht="18" customHeight="1" thickTop="1">
      <c r="B29" s="146">
        <v>6</v>
      </c>
      <c r="C29" s="274" t="s">
        <v>98</v>
      </c>
      <c r="D29" s="275"/>
      <c r="E29" s="276" t="s">
        <v>70</v>
      </c>
    </row>
    <row r="30" spans="2:5" ht="18" customHeight="1">
      <c r="B30" s="252"/>
      <c r="C30" s="254"/>
      <c r="D30" s="147" t="s">
        <v>99</v>
      </c>
      <c r="E30" s="277"/>
    </row>
    <row r="31" spans="2:5" ht="18" customHeight="1">
      <c r="B31" s="252"/>
      <c r="C31" s="254"/>
      <c r="D31" s="147" t="s">
        <v>100</v>
      </c>
      <c r="E31" s="277"/>
    </row>
    <row r="32" spans="2:5" ht="18" customHeight="1">
      <c r="B32" s="252"/>
      <c r="C32" s="254"/>
      <c r="D32" s="147" t="s">
        <v>101</v>
      </c>
      <c r="E32" s="277"/>
    </row>
    <row r="33" spans="2:5" ht="18.75" customHeight="1" thickBot="1">
      <c r="B33" s="253"/>
      <c r="C33" s="255"/>
      <c r="D33" s="148" t="s">
        <v>102</v>
      </c>
      <c r="E33" s="281"/>
    </row>
    <row r="34" spans="2:5" ht="18" customHeight="1" thickTop="1">
      <c r="B34" s="154">
        <v>7</v>
      </c>
      <c r="C34" s="265" t="s">
        <v>103</v>
      </c>
      <c r="D34" s="266"/>
      <c r="E34" s="267" t="s">
        <v>70</v>
      </c>
    </row>
    <row r="35" spans="2:5" ht="18" customHeight="1">
      <c r="B35" s="270"/>
      <c r="C35" s="271"/>
      <c r="D35" s="155" t="s">
        <v>104</v>
      </c>
      <c r="E35" s="268"/>
    </row>
    <row r="36" spans="2:5" ht="18" customHeight="1">
      <c r="B36" s="270"/>
      <c r="C36" s="271"/>
      <c r="D36" s="155" t="s">
        <v>105</v>
      </c>
      <c r="E36" s="268"/>
    </row>
    <row r="37" spans="2:5" ht="18" customHeight="1">
      <c r="B37" s="270"/>
      <c r="C37" s="271"/>
      <c r="D37" s="155" t="s">
        <v>106</v>
      </c>
      <c r="E37" s="268"/>
    </row>
    <row r="38" spans="2:5" ht="18.75" customHeight="1" thickBot="1">
      <c r="B38" s="272"/>
      <c r="C38" s="273"/>
      <c r="D38" s="156" t="s">
        <v>107</v>
      </c>
      <c r="E38" s="269"/>
    </row>
    <row r="39" spans="2:5" ht="18" customHeight="1" thickTop="1">
      <c r="B39" s="146">
        <v>8</v>
      </c>
      <c r="C39" s="274" t="s">
        <v>108</v>
      </c>
      <c r="D39" s="275"/>
      <c r="E39" s="276" t="s">
        <v>70</v>
      </c>
    </row>
    <row r="40" spans="2:5" ht="18" customHeight="1">
      <c r="B40" s="252"/>
      <c r="C40" s="254"/>
      <c r="D40" s="147" t="s">
        <v>109</v>
      </c>
      <c r="E40" s="277"/>
    </row>
    <row r="41" spans="2:5" ht="18" customHeight="1">
      <c r="B41" s="252"/>
      <c r="C41" s="254"/>
      <c r="D41" s="147" t="s">
        <v>110</v>
      </c>
      <c r="E41" s="277"/>
    </row>
    <row r="42" spans="2:5" ht="18" customHeight="1">
      <c r="B42" s="252"/>
      <c r="C42" s="254"/>
      <c r="D42" s="147" t="s">
        <v>111</v>
      </c>
      <c r="E42" s="277"/>
    </row>
    <row r="43" spans="2:5" ht="18.75" customHeight="1" thickBot="1">
      <c r="B43" s="253"/>
      <c r="C43" s="255"/>
      <c r="D43" s="148" t="s">
        <v>112</v>
      </c>
      <c r="E43" s="281"/>
    </row>
    <row r="44" spans="2:5" ht="18" customHeight="1" thickTop="1">
      <c r="B44" s="154">
        <v>9</v>
      </c>
      <c r="C44" s="265" t="s">
        <v>113</v>
      </c>
      <c r="D44" s="266"/>
      <c r="E44" s="267" t="s">
        <v>70</v>
      </c>
    </row>
    <row r="45" spans="2:5" ht="18" customHeight="1">
      <c r="B45" s="270"/>
      <c r="C45" s="271"/>
      <c r="D45" s="155" t="s">
        <v>114</v>
      </c>
      <c r="E45" s="268"/>
    </row>
    <row r="46" spans="2:5" ht="18" customHeight="1">
      <c r="B46" s="270"/>
      <c r="C46" s="271"/>
      <c r="D46" s="155" t="s">
        <v>115</v>
      </c>
      <c r="E46" s="268"/>
    </row>
    <row r="47" spans="2:5" ht="18" customHeight="1">
      <c r="B47" s="270"/>
      <c r="C47" s="271"/>
      <c r="D47" s="155" t="s">
        <v>116</v>
      </c>
      <c r="E47" s="268"/>
    </row>
    <row r="48" spans="2:5" ht="18.75" customHeight="1" thickBot="1">
      <c r="B48" s="272"/>
      <c r="C48" s="273"/>
      <c r="D48" s="156" t="s">
        <v>117</v>
      </c>
      <c r="E48" s="269"/>
    </row>
    <row r="49" spans="2:5" ht="18" customHeight="1" thickTop="1">
      <c r="B49" s="146">
        <v>10</v>
      </c>
      <c r="C49" s="274" t="s">
        <v>118</v>
      </c>
      <c r="D49" s="275"/>
      <c r="E49" s="276" t="s">
        <v>70</v>
      </c>
    </row>
    <row r="50" spans="2:5" ht="18" customHeight="1">
      <c r="B50" s="252"/>
      <c r="C50" s="254"/>
      <c r="D50" s="147" t="s">
        <v>119</v>
      </c>
      <c r="E50" s="277"/>
    </row>
    <row r="51" spans="2:5" ht="18" customHeight="1">
      <c r="B51" s="252"/>
      <c r="C51" s="254"/>
      <c r="D51" s="147" t="s">
        <v>120</v>
      </c>
      <c r="E51" s="277"/>
    </row>
    <row r="52" spans="2:5" ht="18" customHeight="1">
      <c r="B52" s="252"/>
      <c r="C52" s="254"/>
      <c r="D52" s="147" t="s">
        <v>121</v>
      </c>
      <c r="E52" s="277"/>
    </row>
    <row r="53" spans="2:5" ht="18.75" customHeight="1" thickBot="1">
      <c r="B53" s="253"/>
      <c r="C53" s="255"/>
      <c r="D53" s="148" t="s">
        <v>122</v>
      </c>
      <c r="E53" s="281"/>
    </row>
    <row r="54" spans="2:5" ht="18" customHeight="1" thickTop="1">
      <c r="B54" s="154">
        <v>11</v>
      </c>
      <c r="C54" s="265" t="s">
        <v>123</v>
      </c>
      <c r="D54" s="266"/>
      <c r="E54" s="267" t="s">
        <v>70</v>
      </c>
    </row>
    <row r="55" spans="2:5" ht="18" customHeight="1">
      <c r="B55" s="270"/>
      <c r="C55" s="271"/>
      <c r="D55" s="155" t="s">
        <v>124</v>
      </c>
      <c r="E55" s="268"/>
    </row>
    <row r="56" spans="2:5" ht="18" customHeight="1">
      <c r="B56" s="270"/>
      <c r="C56" s="271"/>
      <c r="D56" s="155" t="s">
        <v>125</v>
      </c>
      <c r="E56" s="268"/>
    </row>
    <row r="57" spans="2:5" ht="18" customHeight="1">
      <c r="B57" s="270"/>
      <c r="C57" s="271"/>
      <c r="D57" s="155" t="s">
        <v>126</v>
      </c>
      <c r="E57" s="268"/>
    </row>
    <row r="58" spans="2:5" ht="18.75" customHeight="1" thickBot="1">
      <c r="B58" s="272"/>
      <c r="C58" s="273"/>
      <c r="D58" s="156" t="s">
        <v>127</v>
      </c>
      <c r="E58" s="269"/>
    </row>
    <row r="59" spans="2:5" ht="18" customHeight="1" thickTop="1">
      <c r="B59" s="146">
        <v>12</v>
      </c>
      <c r="C59" s="274" t="s">
        <v>128</v>
      </c>
      <c r="D59" s="275"/>
      <c r="E59" s="276" t="s">
        <v>70</v>
      </c>
    </row>
    <row r="60" spans="2:5" ht="18" customHeight="1">
      <c r="B60" s="252"/>
      <c r="C60" s="254"/>
      <c r="D60" s="147" t="s">
        <v>129</v>
      </c>
      <c r="E60" s="277"/>
    </row>
    <row r="61" spans="2:5" ht="18" customHeight="1">
      <c r="B61" s="252"/>
      <c r="C61" s="254"/>
      <c r="D61" s="147" t="s">
        <v>130</v>
      </c>
      <c r="E61" s="277"/>
    </row>
    <row r="62" spans="2:5" ht="18" customHeight="1">
      <c r="B62" s="252"/>
      <c r="C62" s="254"/>
      <c r="D62" s="147" t="s">
        <v>131</v>
      </c>
      <c r="E62" s="277"/>
    </row>
    <row r="63" spans="2:5" ht="18.75" customHeight="1" thickBot="1">
      <c r="B63" s="253"/>
      <c r="C63" s="255"/>
      <c r="D63" s="148" t="s">
        <v>132</v>
      </c>
      <c r="E63" s="281"/>
    </row>
    <row r="64" spans="2:5" ht="18" customHeight="1" thickTop="1">
      <c r="B64" s="154">
        <v>13</v>
      </c>
      <c r="C64" s="265" t="s">
        <v>133</v>
      </c>
      <c r="D64" s="266"/>
      <c r="E64" s="267" t="s">
        <v>70</v>
      </c>
    </row>
    <row r="65" spans="2:5" ht="18" customHeight="1">
      <c r="B65" s="270"/>
      <c r="C65" s="271"/>
      <c r="D65" s="155" t="s">
        <v>134</v>
      </c>
      <c r="E65" s="268"/>
    </row>
    <row r="66" spans="2:5" ht="18" customHeight="1">
      <c r="B66" s="270"/>
      <c r="C66" s="271"/>
      <c r="D66" s="155" t="s">
        <v>135</v>
      </c>
      <c r="E66" s="268"/>
    </row>
    <row r="67" spans="2:5" ht="18" customHeight="1">
      <c r="B67" s="270"/>
      <c r="C67" s="271"/>
      <c r="D67" s="155" t="s">
        <v>136</v>
      </c>
      <c r="E67" s="268"/>
    </row>
    <row r="68" spans="2:5" ht="18.75" customHeight="1" thickBot="1">
      <c r="B68" s="272"/>
      <c r="C68" s="273"/>
      <c r="D68" s="156" t="s">
        <v>137</v>
      </c>
      <c r="E68" s="269"/>
    </row>
    <row r="69" spans="2:5" ht="18" customHeight="1" thickTop="1">
      <c r="B69" s="146">
        <v>14</v>
      </c>
      <c r="C69" s="274" t="s">
        <v>138</v>
      </c>
      <c r="D69" s="275"/>
      <c r="E69" s="276" t="s">
        <v>70</v>
      </c>
    </row>
    <row r="70" spans="2:5" ht="18" customHeight="1">
      <c r="B70" s="252"/>
      <c r="C70" s="254"/>
      <c r="D70" s="147" t="s">
        <v>139</v>
      </c>
      <c r="E70" s="277"/>
    </row>
    <row r="71" spans="2:5" ht="18" customHeight="1">
      <c r="B71" s="252"/>
      <c r="C71" s="254"/>
      <c r="D71" s="147" t="s">
        <v>140</v>
      </c>
      <c r="E71" s="277"/>
    </row>
    <row r="72" spans="2:5" ht="18" customHeight="1">
      <c r="B72" s="252"/>
      <c r="C72" s="254"/>
      <c r="D72" s="147" t="s">
        <v>141</v>
      </c>
      <c r="E72" s="277"/>
    </row>
    <row r="73" spans="2:5" ht="18.75" customHeight="1" thickBot="1">
      <c r="B73" s="253"/>
      <c r="C73" s="255"/>
      <c r="D73" s="148" t="s">
        <v>142</v>
      </c>
      <c r="E73" s="281"/>
    </row>
    <row r="74" spans="2:5" ht="18" customHeight="1" thickTop="1">
      <c r="B74" s="154">
        <v>15</v>
      </c>
      <c r="C74" s="265" t="s">
        <v>143</v>
      </c>
      <c r="D74" s="266"/>
      <c r="E74" s="267" t="s">
        <v>70</v>
      </c>
    </row>
    <row r="75" spans="2:5" ht="18" customHeight="1">
      <c r="B75" s="270"/>
      <c r="C75" s="271"/>
      <c r="D75" s="155" t="s">
        <v>144</v>
      </c>
      <c r="E75" s="268"/>
    </row>
    <row r="76" spans="2:5" ht="18" customHeight="1">
      <c r="B76" s="270"/>
      <c r="C76" s="271"/>
      <c r="D76" s="155" t="s">
        <v>145</v>
      </c>
      <c r="E76" s="268"/>
    </row>
    <row r="77" spans="2:5" ht="18" customHeight="1">
      <c r="B77" s="270"/>
      <c r="C77" s="271"/>
      <c r="D77" s="155" t="s">
        <v>146</v>
      </c>
      <c r="E77" s="268"/>
    </row>
    <row r="78" spans="2:5" ht="18.75" customHeight="1" thickBot="1">
      <c r="B78" s="272"/>
      <c r="C78" s="273"/>
      <c r="D78" s="156" t="s">
        <v>147</v>
      </c>
      <c r="E78" s="269"/>
    </row>
    <row r="79" spans="2:5" ht="18" customHeight="1" thickTop="1">
      <c r="B79" s="146">
        <v>16</v>
      </c>
      <c r="C79" s="274" t="s">
        <v>148</v>
      </c>
      <c r="D79" s="275"/>
      <c r="E79" s="276" t="s">
        <v>70</v>
      </c>
    </row>
    <row r="80" spans="2:5" ht="18" customHeight="1">
      <c r="B80" s="252"/>
      <c r="C80" s="254"/>
      <c r="D80" s="147" t="s">
        <v>149</v>
      </c>
      <c r="E80" s="277"/>
    </row>
    <row r="81" spans="2:5" ht="18" customHeight="1">
      <c r="B81" s="252"/>
      <c r="C81" s="254"/>
      <c r="D81" s="147" t="s">
        <v>150</v>
      </c>
      <c r="E81" s="277"/>
    </row>
    <row r="82" spans="2:5" ht="18" customHeight="1">
      <c r="B82" s="252"/>
      <c r="C82" s="254"/>
      <c r="D82" s="147" t="s">
        <v>151</v>
      </c>
      <c r="E82" s="277"/>
    </row>
    <row r="83" spans="2:5" ht="18.75" customHeight="1" thickBot="1">
      <c r="B83" s="253"/>
      <c r="C83" s="255"/>
      <c r="D83" s="148" t="s">
        <v>152</v>
      </c>
      <c r="E83" s="281"/>
    </row>
    <row r="84" spans="2:5" ht="18" customHeight="1" thickTop="1">
      <c r="B84" s="154">
        <v>17</v>
      </c>
      <c r="C84" s="265" t="s">
        <v>153</v>
      </c>
      <c r="D84" s="266"/>
      <c r="E84" s="267" t="s">
        <v>70</v>
      </c>
    </row>
    <row r="85" spans="2:5" ht="18" customHeight="1">
      <c r="B85" s="270"/>
      <c r="C85" s="271"/>
      <c r="D85" s="155" t="s">
        <v>154</v>
      </c>
      <c r="E85" s="268"/>
    </row>
    <row r="86" spans="2:5" ht="18" customHeight="1">
      <c r="B86" s="270"/>
      <c r="C86" s="271"/>
      <c r="D86" s="155" t="s">
        <v>155</v>
      </c>
      <c r="E86" s="268"/>
    </row>
    <row r="87" spans="2:5" ht="18" customHeight="1">
      <c r="B87" s="270"/>
      <c r="C87" s="271"/>
      <c r="D87" s="155" t="s">
        <v>156</v>
      </c>
      <c r="E87" s="268"/>
    </row>
    <row r="88" spans="2:5" ht="18.75" customHeight="1" thickBot="1">
      <c r="B88" s="272"/>
      <c r="C88" s="273"/>
      <c r="D88" s="156" t="s">
        <v>157</v>
      </c>
      <c r="E88" s="269"/>
    </row>
    <row r="89" spans="2:5" ht="18" customHeight="1" thickTop="1">
      <c r="B89" s="146">
        <v>18</v>
      </c>
      <c r="C89" s="274" t="s">
        <v>158</v>
      </c>
      <c r="D89" s="275"/>
      <c r="E89" s="276" t="s">
        <v>70</v>
      </c>
    </row>
    <row r="90" spans="2:5">
      <c r="B90" s="252"/>
      <c r="C90" s="254"/>
      <c r="D90" s="147" t="s">
        <v>159</v>
      </c>
      <c r="E90" s="277"/>
    </row>
    <row r="91" spans="2:5">
      <c r="B91" s="252"/>
      <c r="C91" s="254"/>
      <c r="D91" s="147" t="s">
        <v>160</v>
      </c>
      <c r="E91" s="277"/>
    </row>
    <row r="92" spans="2:5">
      <c r="B92" s="252"/>
      <c r="C92" s="254"/>
      <c r="D92" s="147" t="s">
        <v>161</v>
      </c>
      <c r="E92" s="277"/>
    </row>
    <row r="93" spans="2:5" ht="18.75" thickBot="1">
      <c r="B93" s="279"/>
      <c r="C93" s="280"/>
      <c r="D93" s="157" t="s">
        <v>162</v>
      </c>
      <c r="E93" s="278"/>
    </row>
    <row r="94" spans="2:5" ht="18.75" thickTop="1"/>
    <row r="97" spans="6:15" hidden="1"/>
    <row r="98" spans="6:15" ht="18.75" hidden="1" thickBot="1"/>
    <row r="99" spans="6:15" ht="22.5" hidden="1" customHeight="1" thickTop="1" thickBot="1">
      <c r="F99" s="256" t="s">
        <v>163</v>
      </c>
      <c r="G99" s="259" t="s">
        <v>164</v>
      </c>
      <c r="H99" s="260"/>
      <c r="I99" s="260" t="s">
        <v>165</v>
      </c>
      <c r="J99" s="260"/>
      <c r="K99" s="260" t="s">
        <v>166</v>
      </c>
      <c r="L99" s="260"/>
      <c r="M99" s="260" t="s">
        <v>167</v>
      </c>
      <c r="N99" s="260"/>
      <c r="O99" s="45"/>
    </row>
    <row r="100" spans="6:15" ht="18.75" hidden="1" thickBot="1">
      <c r="F100" s="257"/>
      <c r="G100" s="261"/>
      <c r="H100" s="262"/>
      <c r="I100" s="262"/>
      <c r="J100" s="262"/>
      <c r="K100" s="262"/>
      <c r="L100" s="262"/>
      <c r="M100" s="262"/>
      <c r="N100" s="262"/>
      <c r="O100" s="46" t="s">
        <v>168</v>
      </c>
    </row>
    <row r="101" spans="6:15" ht="18.75" hidden="1" thickBot="1">
      <c r="F101" s="258"/>
      <c r="G101" s="263" t="s">
        <v>169</v>
      </c>
      <c r="H101" s="264"/>
      <c r="I101" s="264"/>
      <c r="J101" s="264"/>
      <c r="K101" s="264"/>
      <c r="L101" s="264"/>
      <c r="M101" s="264"/>
      <c r="N101" s="264"/>
      <c r="O101" s="47" t="s">
        <v>31</v>
      </c>
    </row>
    <row r="102" spans="6:15" ht="18.75" hidden="1" thickTop="1">
      <c r="F102" s="48" t="str">
        <f t="shared" ref="F102:F119" si="0">VLOOKUP(O102,B4:E93,4,TRUE)</f>
        <v>الف</v>
      </c>
      <c r="G102" s="49" t="s">
        <v>78</v>
      </c>
      <c r="H102" s="50">
        <f>IF(G102=F102,1,0)</f>
        <v>0</v>
      </c>
      <c r="I102" s="50" t="s">
        <v>76</v>
      </c>
      <c r="J102" s="50">
        <f>IF(I102=F102,1,0)</f>
        <v>0</v>
      </c>
      <c r="K102" s="50" t="s">
        <v>74</v>
      </c>
      <c r="L102" s="50">
        <f>IF(K102=F102,1,0)</f>
        <v>0</v>
      </c>
      <c r="M102" s="50" t="s">
        <v>70</v>
      </c>
      <c r="N102" s="51">
        <f>IF(M102=F102,1,0)</f>
        <v>1</v>
      </c>
      <c r="O102" s="52">
        <v>1</v>
      </c>
    </row>
    <row r="103" spans="6:15" hidden="1">
      <c r="F103" s="53" t="str">
        <f t="shared" si="0"/>
        <v>الف</v>
      </c>
      <c r="G103" s="54" t="s">
        <v>76</v>
      </c>
      <c r="H103" s="55">
        <f t="shared" ref="H103:H119" si="1">IF(G103=F103,1,0)</f>
        <v>0</v>
      </c>
      <c r="I103" s="56" t="s">
        <v>74</v>
      </c>
      <c r="J103" s="55">
        <f t="shared" ref="J103:J119" si="2">IF(I103=F103,1,0)</f>
        <v>0</v>
      </c>
      <c r="K103" s="56" t="s">
        <v>70</v>
      </c>
      <c r="L103" s="55">
        <f t="shared" ref="L103:L119" si="3">IF(K103=F103,1,0)</f>
        <v>1</v>
      </c>
      <c r="M103" s="56" t="s">
        <v>78</v>
      </c>
      <c r="N103" s="57">
        <f t="shared" ref="N103:N119" si="4">IF(M103=F103,1,0)</f>
        <v>0</v>
      </c>
      <c r="O103" s="58">
        <v>2</v>
      </c>
    </row>
    <row r="104" spans="6:15" hidden="1">
      <c r="F104" s="48" t="str">
        <f t="shared" si="0"/>
        <v>الف</v>
      </c>
      <c r="G104" s="59" t="s">
        <v>74</v>
      </c>
      <c r="H104" s="50">
        <f t="shared" si="1"/>
        <v>0</v>
      </c>
      <c r="I104" s="60" t="s">
        <v>70</v>
      </c>
      <c r="J104" s="50">
        <f t="shared" si="2"/>
        <v>1</v>
      </c>
      <c r="K104" s="60" t="s">
        <v>78</v>
      </c>
      <c r="L104" s="50">
        <f t="shared" si="3"/>
        <v>0</v>
      </c>
      <c r="M104" s="60" t="s">
        <v>76</v>
      </c>
      <c r="N104" s="51">
        <f t="shared" si="4"/>
        <v>0</v>
      </c>
      <c r="O104" s="61">
        <v>3</v>
      </c>
    </row>
    <row r="105" spans="6:15" hidden="1">
      <c r="F105" s="53" t="str">
        <f t="shared" si="0"/>
        <v>الف</v>
      </c>
      <c r="G105" s="54" t="s">
        <v>70</v>
      </c>
      <c r="H105" s="55">
        <f t="shared" si="1"/>
        <v>1</v>
      </c>
      <c r="I105" s="56" t="s">
        <v>78</v>
      </c>
      <c r="J105" s="55">
        <f t="shared" si="2"/>
        <v>0</v>
      </c>
      <c r="K105" s="56" t="s">
        <v>76</v>
      </c>
      <c r="L105" s="55">
        <f t="shared" si="3"/>
        <v>0</v>
      </c>
      <c r="M105" s="56" t="s">
        <v>74</v>
      </c>
      <c r="N105" s="57">
        <f t="shared" si="4"/>
        <v>0</v>
      </c>
      <c r="O105" s="58">
        <v>4</v>
      </c>
    </row>
    <row r="106" spans="6:15" hidden="1">
      <c r="F106" s="48" t="str">
        <f t="shared" si="0"/>
        <v>الف</v>
      </c>
      <c r="G106" s="59" t="s">
        <v>78</v>
      </c>
      <c r="H106" s="50">
        <f t="shared" si="1"/>
        <v>0</v>
      </c>
      <c r="I106" s="60" t="s">
        <v>76</v>
      </c>
      <c r="J106" s="50">
        <f t="shared" si="2"/>
        <v>0</v>
      </c>
      <c r="K106" s="60" t="s">
        <v>74</v>
      </c>
      <c r="L106" s="50">
        <f t="shared" si="3"/>
        <v>0</v>
      </c>
      <c r="M106" s="60" t="s">
        <v>70</v>
      </c>
      <c r="N106" s="51">
        <f t="shared" si="4"/>
        <v>1</v>
      </c>
      <c r="O106" s="61">
        <v>5</v>
      </c>
    </row>
    <row r="107" spans="6:15" hidden="1">
      <c r="F107" s="53" t="str">
        <f t="shared" si="0"/>
        <v>الف</v>
      </c>
      <c r="G107" s="54" t="s">
        <v>76</v>
      </c>
      <c r="H107" s="55">
        <f t="shared" si="1"/>
        <v>0</v>
      </c>
      <c r="I107" s="56" t="s">
        <v>74</v>
      </c>
      <c r="J107" s="55">
        <f t="shared" si="2"/>
        <v>0</v>
      </c>
      <c r="K107" s="56" t="s">
        <v>70</v>
      </c>
      <c r="L107" s="55">
        <f t="shared" si="3"/>
        <v>1</v>
      </c>
      <c r="M107" s="56" t="s">
        <v>78</v>
      </c>
      <c r="N107" s="57">
        <f t="shared" si="4"/>
        <v>0</v>
      </c>
      <c r="O107" s="58">
        <v>6</v>
      </c>
    </row>
    <row r="108" spans="6:15" hidden="1">
      <c r="F108" s="48" t="str">
        <f t="shared" si="0"/>
        <v>الف</v>
      </c>
      <c r="G108" s="59" t="s">
        <v>74</v>
      </c>
      <c r="H108" s="50">
        <f t="shared" si="1"/>
        <v>0</v>
      </c>
      <c r="I108" s="60" t="s">
        <v>70</v>
      </c>
      <c r="J108" s="50">
        <f t="shared" si="2"/>
        <v>1</v>
      </c>
      <c r="K108" s="60" t="s">
        <v>78</v>
      </c>
      <c r="L108" s="50">
        <f t="shared" si="3"/>
        <v>0</v>
      </c>
      <c r="M108" s="60" t="s">
        <v>76</v>
      </c>
      <c r="N108" s="51">
        <f t="shared" si="4"/>
        <v>0</v>
      </c>
      <c r="O108" s="61">
        <v>7</v>
      </c>
    </row>
    <row r="109" spans="6:15" hidden="1">
      <c r="F109" s="53" t="str">
        <f t="shared" si="0"/>
        <v>الف</v>
      </c>
      <c r="G109" s="54" t="s">
        <v>70</v>
      </c>
      <c r="H109" s="55">
        <f t="shared" si="1"/>
        <v>1</v>
      </c>
      <c r="I109" s="56" t="s">
        <v>78</v>
      </c>
      <c r="J109" s="55">
        <f t="shared" si="2"/>
        <v>0</v>
      </c>
      <c r="K109" s="56" t="s">
        <v>76</v>
      </c>
      <c r="L109" s="55">
        <f t="shared" si="3"/>
        <v>0</v>
      </c>
      <c r="M109" s="56" t="s">
        <v>74</v>
      </c>
      <c r="N109" s="57">
        <f t="shared" si="4"/>
        <v>0</v>
      </c>
      <c r="O109" s="58">
        <v>8</v>
      </c>
    </row>
    <row r="110" spans="6:15" hidden="1">
      <c r="F110" s="48" t="str">
        <f t="shared" si="0"/>
        <v>الف</v>
      </c>
      <c r="G110" s="59" t="s">
        <v>78</v>
      </c>
      <c r="H110" s="50">
        <f t="shared" si="1"/>
        <v>0</v>
      </c>
      <c r="I110" s="60" t="s">
        <v>76</v>
      </c>
      <c r="J110" s="50">
        <f t="shared" si="2"/>
        <v>0</v>
      </c>
      <c r="K110" s="60" t="s">
        <v>74</v>
      </c>
      <c r="L110" s="50">
        <f t="shared" si="3"/>
        <v>0</v>
      </c>
      <c r="M110" s="60" t="s">
        <v>70</v>
      </c>
      <c r="N110" s="51">
        <f t="shared" si="4"/>
        <v>1</v>
      </c>
      <c r="O110" s="61">
        <v>9</v>
      </c>
    </row>
    <row r="111" spans="6:15" hidden="1">
      <c r="F111" s="53" t="str">
        <f t="shared" si="0"/>
        <v>الف</v>
      </c>
      <c r="G111" s="54" t="s">
        <v>76</v>
      </c>
      <c r="H111" s="55">
        <f t="shared" si="1"/>
        <v>0</v>
      </c>
      <c r="I111" s="56" t="s">
        <v>74</v>
      </c>
      <c r="J111" s="55">
        <f t="shared" si="2"/>
        <v>0</v>
      </c>
      <c r="K111" s="56" t="s">
        <v>70</v>
      </c>
      <c r="L111" s="55">
        <f t="shared" si="3"/>
        <v>1</v>
      </c>
      <c r="M111" s="56" t="s">
        <v>78</v>
      </c>
      <c r="N111" s="57">
        <f t="shared" si="4"/>
        <v>0</v>
      </c>
      <c r="O111" s="58">
        <v>10</v>
      </c>
    </row>
    <row r="112" spans="6:15" hidden="1">
      <c r="F112" s="48" t="str">
        <f t="shared" si="0"/>
        <v>الف</v>
      </c>
      <c r="G112" s="59" t="s">
        <v>74</v>
      </c>
      <c r="H112" s="50">
        <f t="shared" si="1"/>
        <v>0</v>
      </c>
      <c r="I112" s="60" t="s">
        <v>70</v>
      </c>
      <c r="J112" s="50">
        <f t="shared" si="2"/>
        <v>1</v>
      </c>
      <c r="K112" s="60" t="s">
        <v>78</v>
      </c>
      <c r="L112" s="50">
        <f t="shared" si="3"/>
        <v>0</v>
      </c>
      <c r="M112" s="60" t="s">
        <v>76</v>
      </c>
      <c r="N112" s="51">
        <f t="shared" si="4"/>
        <v>0</v>
      </c>
      <c r="O112" s="61">
        <v>11</v>
      </c>
    </row>
    <row r="113" spans="6:15" hidden="1">
      <c r="F113" s="53" t="str">
        <f t="shared" si="0"/>
        <v>الف</v>
      </c>
      <c r="G113" s="54" t="s">
        <v>70</v>
      </c>
      <c r="H113" s="55">
        <f t="shared" si="1"/>
        <v>1</v>
      </c>
      <c r="I113" s="56" t="s">
        <v>78</v>
      </c>
      <c r="J113" s="55">
        <f t="shared" si="2"/>
        <v>0</v>
      </c>
      <c r="K113" s="56" t="s">
        <v>76</v>
      </c>
      <c r="L113" s="55">
        <f t="shared" si="3"/>
        <v>0</v>
      </c>
      <c r="M113" s="56" t="s">
        <v>74</v>
      </c>
      <c r="N113" s="57">
        <f t="shared" si="4"/>
        <v>0</v>
      </c>
      <c r="O113" s="58">
        <v>12</v>
      </c>
    </row>
    <row r="114" spans="6:15" hidden="1">
      <c r="F114" s="48" t="str">
        <f t="shared" si="0"/>
        <v>الف</v>
      </c>
      <c r="G114" s="59" t="s">
        <v>78</v>
      </c>
      <c r="H114" s="50">
        <f t="shared" si="1"/>
        <v>0</v>
      </c>
      <c r="I114" s="60" t="s">
        <v>76</v>
      </c>
      <c r="J114" s="50">
        <f t="shared" si="2"/>
        <v>0</v>
      </c>
      <c r="K114" s="60" t="s">
        <v>74</v>
      </c>
      <c r="L114" s="50">
        <f t="shared" si="3"/>
        <v>0</v>
      </c>
      <c r="M114" s="60" t="s">
        <v>70</v>
      </c>
      <c r="N114" s="51">
        <f t="shared" si="4"/>
        <v>1</v>
      </c>
      <c r="O114" s="61">
        <v>13</v>
      </c>
    </row>
    <row r="115" spans="6:15" hidden="1">
      <c r="F115" s="53" t="str">
        <f t="shared" si="0"/>
        <v>الف</v>
      </c>
      <c r="G115" s="54" t="s">
        <v>76</v>
      </c>
      <c r="H115" s="55">
        <f t="shared" si="1"/>
        <v>0</v>
      </c>
      <c r="I115" s="56" t="s">
        <v>74</v>
      </c>
      <c r="J115" s="55">
        <f t="shared" si="2"/>
        <v>0</v>
      </c>
      <c r="K115" s="56" t="s">
        <v>70</v>
      </c>
      <c r="L115" s="55">
        <f t="shared" si="3"/>
        <v>1</v>
      </c>
      <c r="M115" s="56" t="s">
        <v>78</v>
      </c>
      <c r="N115" s="57">
        <f t="shared" si="4"/>
        <v>0</v>
      </c>
      <c r="O115" s="58">
        <v>14</v>
      </c>
    </row>
    <row r="116" spans="6:15" hidden="1">
      <c r="F116" s="48" t="str">
        <f t="shared" si="0"/>
        <v>الف</v>
      </c>
      <c r="G116" s="59" t="s">
        <v>74</v>
      </c>
      <c r="H116" s="50">
        <f t="shared" si="1"/>
        <v>0</v>
      </c>
      <c r="I116" s="60" t="s">
        <v>70</v>
      </c>
      <c r="J116" s="50">
        <f t="shared" si="2"/>
        <v>1</v>
      </c>
      <c r="K116" s="60" t="s">
        <v>78</v>
      </c>
      <c r="L116" s="50">
        <f t="shared" si="3"/>
        <v>0</v>
      </c>
      <c r="M116" s="60" t="s">
        <v>76</v>
      </c>
      <c r="N116" s="51">
        <f t="shared" si="4"/>
        <v>0</v>
      </c>
      <c r="O116" s="61">
        <v>15</v>
      </c>
    </row>
    <row r="117" spans="6:15" hidden="1">
      <c r="F117" s="53" t="str">
        <f t="shared" si="0"/>
        <v>الف</v>
      </c>
      <c r="G117" s="54" t="s">
        <v>70</v>
      </c>
      <c r="H117" s="55">
        <f t="shared" si="1"/>
        <v>1</v>
      </c>
      <c r="I117" s="56" t="s">
        <v>78</v>
      </c>
      <c r="J117" s="55">
        <f t="shared" si="2"/>
        <v>0</v>
      </c>
      <c r="K117" s="56" t="s">
        <v>76</v>
      </c>
      <c r="L117" s="55">
        <f t="shared" si="3"/>
        <v>0</v>
      </c>
      <c r="M117" s="56" t="s">
        <v>74</v>
      </c>
      <c r="N117" s="57">
        <f t="shared" si="4"/>
        <v>0</v>
      </c>
      <c r="O117" s="58">
        <v>16</v>
      </c>
    </row>
    <row r="118" spans="6:15" hidden="1">
      <c r="F118" s="48" t="str">
        <f t="shared" si="0"/>
        <v>الف</v>
      </c>
      <c r="G118" s="59" t="s">
        <v>78</v>
      </c>
      <c r="H118" s="50">
        <f t="shared" si="1"/>
        <v>0</v>
      </c>
      <c r="I118" s="60" t="s">
        <v>76</v>
      </c>
      <c r="J118" s="50">
        <f t="shared" si="2"/>
        <v>0</v>
      </c>
      <c r="K118" s="60" t="s">
        <v>74</v>
      </c>
      <c r="L118" s="50">
        <f t="shared" si="3"/>
        <v>0</v>
      </c>
      <c r="M118" s="60" t="s">
        <v>70</v>
      </c>
      <c r="N118" s="51">
        <f t="shared" si="4"/>
        <v>1</v>
      </c>
      <c r="O118" s="61">
        <v>17</v>
      </c>
    </row>
    <row r="119" spans="6:15" ht="18.75" hidden="1" thickBot="1">
      <c r="F119" s="53" t="str">
        <f t="shared" si="0"/>
        <v>الف</v>
      </c>
      <c r="G119" s="62" t="s">
        <v>76</v>
      </c>
      <c r="H119" s="55">
        <f t="shared" si="1"/>
        <v>0</v>
      </c>
      <c r="I119" s="63" t="s">
        <v>74</v>
      </c>
      <c r="J119" s="55">
        <f t="shared" si="2"/>
        <v>0</v>
      </c>
      <c r="K119" s="63" t="s">
        <v>70</v>
      </c>
      <c r="L119" s="55">
        <f t="shared" si="3"/>
        <v>1</v>
      </c>
      <c r="M119" s="63" t="s">
        <v>78</v>
      </c>
      <c r="N119" s="57">
        <f t="shared" si="4"/>
        <v>0</v>
      </c>
      <c r="O119" s="64">
        <v>18</v>
      </c>
    </row>
    <row r="120" spans="6:15" ht="19.5" hidden="1" thickTop="1" thickBot="1">
      <c r="F120" s="65" t="s">
        <v>44</v>
      </c>
      <c r="G120" s="249">
        <f>SUM(H102:H119)</f>
        <v>4</v>
      </c>
      <c r="H120" s="250"/>
      <c r="I120" s="250">
        <f>SUM(J102:J119)</f>
        <v>4</v>
      </c>
      <c r="J120" s="250"/>
      <c r="K120" s="250">
        <f>SUM(L102:L119)</f>
        <v>5</v>
      </c>
      <c r="L120" s="250"/>
      <c r="M120" s="250">
        <f>SUM(N102:N119)</f>
        <v>5</v>
      </c>
      <c r="N120" s="251"/>
      <c r="O120" s="66" t="s">
        <v>44</v>
      </c>
    </row>
    <row r="121" spans="6:15" ht="18.75" hidden="1" thickTop="1"/>
    <row r="122" spans="6:15" hidden="1"/>
  </sheetData>
  <sheetProtection algorithmName="SHA-512" hashValue="P0kNr8sQLjhV2nlVB5AHor3bLy6IWMExRxQhJpMJ3fT6WHgaZSoEmmR3OasRNPzfqGleYbwYa4kP0Powlt0jEw==" saltValue="plh5mcEuNW239sMN3NK+/g==" spinCount="100000" sheet="1" objects="1" scenarios="1"/>
  <mergeCells count="78">
    <mergeCell ref="C9:D9"/>
    <mergeCell ref="E9:E13"/>
    <mergeCell ref="B10:B13"/>
    <mergeCell ref="C10:C13"/>
    <mergeCell ref="B2:E2"/>
    <mergeCell ref="B3:D3"/>
    <mergeCell ref="C4:D4"/>
    <mergeCell ref="E4:E8"/>
    <mergeCell ref="B5:C8"/>
    <mergeCell ref="C14:D14"/>
    <mergeCell ref="E14:E18"/>
    <mergeCell ref="B15:C18"/>
    <mergeCell ref="C19:D19"/>
    <mergeCell ref="E19:E23"/>
    <mergeCell ref="B20:B23"/>
    <mergeCell ref="C20:C23"/>
    <mergeCell ref="C24:D24"/>
    <mergeCell ref="E24:E28"/>
    <mergeCell ref="B25:C28"/>
    <mergeCell ref="C29:D29"/>
    <mergeCell ref="E29:E33"/>
    <mergeCell ref="B30:B33"/>
    <mergeCell ref="C30:C33"/>
    <mergeCell ref="C34:D34"/>
    <mergeCell ref="E34:E38"/>
    <mergeCell ref="B35:C38"/>
    <mergeCell ref="C39:D39"/>
    <mergeCell ref="E39:E43"/>
    <mergeCell ref="B40:B43"/>
    <mergeCell ref="C40:C43"/>
    <mergeCell ref="C44:D44"/>
    <mergeCell ref="E44:E48"/>
    <mergeCell ref="B45:C48"/>
    <mergeCell ref="C49:D49"/>
    <mergeCell ref="E49:E53"/>
    <mergeCell ref="C54:D54"/>
    <mergeCell ref="E54:E58"/>
    <mergeCell ref="B55:C58"/>
    <mergeCell ref="C59:D59"/>
    <mergeCell ref="E59:E63"/>
    <mergeCell ref="C64:D64"/>
    <mergeCell ref="E64:E68"/>
    <mergeCell ref="B65:C68"/>
    <mergeCell ref="C69:D69"/>
    <mergeCell ref="E69:E73"/>
    <mergeCell ref="C74:D74"/>
    <mergeCell ref="E74:E78"/>
    <mergeCell ref="B75:C78"/>
    <mergeCell ref="C79:D79"/>
    <mergeCell ref="E79:E83"/>
    <mergeCell ref="B80:B83"/>
    <mergeCell ref="C80:C83"/>
    <mergeCell ref="I100:J100"/>
    <mergeCell ref="K100:L100"/>
    <mergeCell ref="M100:N100"/>
    <mergeCell ref="G101:N101"/>
    <mergeCell ref="C84:D84"/>
    <mergeCell ref="E84:E88"/>
    <mergeCell ref="B85:C88"/>
    <mergeCell ref="C89:D89"/>
    <mergeCell ref="E89:E93"/>
    <mergeCell ref="B90:C93"/>
    <mergeCell ref="G120:H120"/>
    <mergeCell ref="I120:J120"/>
    <mergeCell ref="K120:L120"/>
    <mergeCell ref="M120:N120"/>
    <mergeCell ref="B50:B53"/>
    <mergeCell ref="C50:C53"/>
    <mergeCell ref="B60:B63"/>
    <mergeCell ref="C60:C63"/>
    <mergeCell ref="B70:B73"/>
    <mergeCell ref="C70:C73"/>
    <mergeCell ref="F99:F101"/>
    <mergeCell ref="G99:H99"/>
    <mergeCell ref="I99:J99"/>
    <mergeCell ref="K99:L99"/>
    <mergeCell ref="M99:N99"/>
    <mergeCell ref="G100:H100"/>
  </mergeCells>
  <dataValidations count="1">
    <dataValidation type="list" allowBlank="1" showInputMessage="1" showErrorMessage="1" sqref="E4:E93">
      <formula1>answert</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47"/>
  <sheetViews>
    <sheetView rightToLeft="1" zoomScale="115" zoomScaleNormal="115" workbookViewId="0">
      <selection activeCell="A2" sqref="A2:XFD2"/>
    </sheetView>
  </sheetViews>
  <sheetFormatPr defaultRowHeight="15"/>
  <cols>
    <col min="1" max="1" width="3.85546875" style="138" customWidth="1"/>
    <col min="2" max="2" width="3" style="138" customWidth="1"/>
    <col min="3" max="3" width="1.7109375" style="138" customWidth="1"/>
    <col min="4" max="4" width="77.5703125" style="138" customWidth="1"/>
    <col min="5" max="5" width="9.140625" style="138"/>
    <col min="6" max="6" width="9.140625" style="151"/>
    <col min="7" max="7" width="9.140625" style="138"/>
    <col min="8" max="8" width="3.7109375" style="138" customWidth="1"/>
    <col min="9" max="9" width="12.85546875" style="138" customWidth="1"/>
    <col min="10" max="10" width="3.7109375" style="138" customWidth="1"/>
    <col min="11" max="11" width="12.85546875" style="138" customWidth="1"/>
    <col min="12" max="12" width="3.7109375" style="138" customWidth="1"/>
    <col min="13" max="13" width="12.85546875" style="138" customWidth="1"/>
    <col min="14" max="14" width="3.7109375" style="138" customWidth="1"/>
    <col min="15" max="15" width="12.85546875" style="138" customWidth="1"/>
    <col min="16" max="16" width="9.140625" style="138"/>
    <col min="17" max="17" width="66.5703125" style="151" customWidth="1"/>
    <col min="18" max="18" width="59.7109375" style="151" customWidth="1"/>
    <col min="19" max="19" width="76.28515625" style="151" bestFit="1" customWidth="1"/>
    <col min="20" max="20" width="66.140625" style="151" customWidth="1"/>
    <col min="21" max="21" width="55.140625" style="151" customWidth="1"/>
    <col min="22" max="23" width="9.140625" style="151"/>
    <col min="24" max="24" width="3.7109375" style="138" customWidth="1"/>
    <col min="25" max="25" width="9.42578125" style="138" bestFit="1" customWidth="1"/>
    <col min="26" max="26" width="10.5703125" style="138" bestFit="1" customWidth="1"/>
    <col min="27" max="27" width="40.85546875" style="138" customWidth="1"/>
    <col min="28" max="28" width="74.85546875" style="152" customWidth="1"/>
    <col min="29" max="29" width="32.7109375" style="152" customWidth="1"/>
    <col min="30" max="30" width="51.140625" style="152" customWidth="1"/>
    <col min="31" max="31" width="79.140625" style="152" customWidth="1"/>
    <col min="32" max="32" width="65.5703125" style="138" customWidth="1"/>
    <col min="33" max="39" width="9.140625" style="138"/>
    <col min="40" max="40" width="8.42578125" style="138" customWidth="1"/>
    <col min="41" max="41" width="12.42578125" style="138" hidden="1" customWidth="1"/>
    <col min="42" max="16384" width="9.140625" style="138"/>
  </cols>
  <sheetData>
    <row r="1" spans="2:41" ht="18.75" thickBot="1">
      <c r="B1" s="42"/>
      <c r="C1" s="43"/>
      <c r="D1" s="44"/>
      <c r="E1" s="44"/>
      <c r="F1" s="74"/>
      <c r="G1" s="44"/>
      <c r="H1" s="44"/>
      <c r="I1" s="129"/>
      <c r="J1" s="129"/>
      <c r="K1" s="129"/>
      <c r="L1" s="129"/>
      <c r="M1" s="129"/>
      <c r="N1" s="129"/>
      <c r="O1" s="129"/>
      <c r="P1" s="129"/>
      <c r="Q1" s="75"/>
      <c r="R1" s="75"/>
      <c r="S1" s="75"/>
      <c r="T1" s="75"/>
      <c r="U1" s="75"/>
      <c r="V1" s="75"/>
      <c r="W1" s="75"/>
      <c r="X1" s="44"/>
      <c r="Y1" s="44"/>
      <c r="Z1" s="44"/>
      <c r="AA1" s="44"/>
      <c r="AB1" s="44"/>
      <c r="AC1" s="44"/>
      <c r="AD1" s="44"/>
      <c r="AE1" s="44"/>
      <c r="AF1" s="44"/>
      <c r="AG1" s="44"/>
      <c r="AH1" s="44"/>
      <c r="AI1" s="44"/>
      <c r="AJ1" s="44"/>
      <c r="AK1" s="44"/>
      <c r="AL1" s="44"/>
      <c r="AM1" s="44"/>
      <c r="AN1" s="44"/>
      <c r="AO1" s="44"/>
    </row>
    <row r="2" spans="2:41" ht="22.5" thickTop="1" thickBot="1">
      <c r="B2" s="282" t="s">
        <v>170</v>
      </c>
      <c r="C2" s="283"/>
      <c r="D2" s="283"/>
      <c r="E2" s="284"/>
      <c r="F2" s="139"/>
      <c r="G2" s="44"/>
      <c r="H2" s="44"/>
      <c r="I2" s="129"/>
      <c r="J2" s="129"/>
      <c r="K2" s="129"/>
      <c r="L2" s="129"/>
      <c r="M2" s="129"/>
      <c r="N2" s="129"/>
      <c r="O2" s="129"/>
      <c r="P2" s="129"/>
      <c r="Q2" s="75"/>
      <c r="R2" s="75"/>
      <c r="S2" s="75"/>
      <c r="T2" s="75"/>
      <c r="U2" s="75"/>
      <c r="V2" s="75"/>
      <c r="W2" s="75"/>
      <c r="X2" s="44"/>
      <c r="Y2" s="44"/>
      <c r="Z2" s="44"/>
      <c r="AA2" s="44"/>
      <c r="AB2" s="44"/>
      <c r="AC2" s="44"/>
      <c r="AD2" s="44"/>
      <c r="AE2" s="44"/>
      <c r="AF2" s="44"/>
      <c r="AG2" s="44"/>
      <c r="AH2" s="44"/>
      <c r="AI2" s="44"/>
      <c r="AJ2" s="44"/>
      <c r="AK2" s="44"/>
      <c r="AL2" s="44"/>
      <c r="AM2" s="44"/>
      <c r="AN2" s="44"/>
      <c r="AO2" s="44"/>
    </row>
    <row r="3" spans="2:41" ht="21.75" thickBot="1">
      <c r="B3" s="285" t="s">
        <v>31</v>
      </c>
      <c r="C3" s="286"/>
      <c r="D3" s="286"/>
      <c r="E3" s="140" t="s">
        <v>32</v>
      </c>
      <c r="F3" s="141"/>
      <c r="G3" s="44"/>
      <c r="H3" s="44"/>
      <c r="I3" s="129"/>
      <c r="J3" s="129"/>
      <c r="K3" s="129"/>
      <c r="L3" s="129"/>
      <c r="M3" s="129"/>
      <c r="N3" s="129"/>
      <c r="O3" s="129"/>
      <c r="P3" s="129"/>
      <c r="Q3" s="75"/>
      <c r="R3" s="75"/>
      <c r="S3" s="75"/>
      <c r="T3" s="75"/>
      <c r="U3" s="75"/>
      <c r="V3" s="75"/>
      <c r="W3" s="75"/>
      <c r="X3" s="44"/>
      <c r="Y3" s="44"/>
      <c r="Z3" s="44"/>
      <c r="AA3" s="44"/>
      <c r="AB3" s="44"/>
      <c r="AC3" s="44"/>
      <c r="AD3" s="44"/>
      <c r="AE3" s="44"/>
      <c r="AF3" s="44"/>
      <c r="AG3" s="44"/>
      <c r="AH3" s="44"/>
      <c r="AI3" s="44"/>
      <c r="AJ3" s="44"/>
      <c r="AK3" s="44"/>
      <c r="AL3" s="44"/>
      <c r="AM3" s="44"/>
      <c r="AN3" s="44"/>
      <c r="AO3" s="44"/>
    </row>
    <row r="4" spans="2:41" ht="24.75" thickTop="1">
      <c r="B4" s="142">
        <v>1</v>
      </c>
      <c r="C4" s="287" t="s">
        <v>171</v>
      </c>
      <c r="D4" s="288"/>
      <c r="E4" s="289" t="s">
        <v>70</v>
      </c>
      <c r="F4" s="143"/>
      <c r="G4" s="44"/>
      <c r="H4" s="44"/>
      <c r="I4" s="129"/>
      <c r="J4" s="129"/>
      <c r="K4" s="129"/>
      <c r="L4" s="129"/>
      <c r="M4" s="129"/>
      <c r="N4" s="129"/>
      <c r="O4" s="129"/>
      <c r="P4" s="129"/>
      <c r="Q4" s="75"/>
      <c r="R4" s="75"/>
      <c r="S4" s="75"/>
      <c r="T4" s="75"/>
      <c r="U4" s="75"/>
      <c r="V4" s="75"/>
      <c r="W4" s="75"/>
      <c r="X4" s="44"/>
      <c r="Y4" s="44"/>
      <c r="Z4" s="44"/>
      <c r="AA4" s="44"/>
      <c r="AB4" s="44"/>
      <c r="AC4" s="44"/>
      <c r="AD4" s="44"/>
      <c r="AE4" s="44"/>
      <c r="AF4" s="44"/>
      <c r="AG4" s="44"/>
      <c r="AH4" s="44"/>
      <c r="AI4" s="44"/>
      <c r="AJ4" s="44"/>
      <c r="AK4" s="44"/>
      <c r="AL4" s="44"/>
      <c r="AM4" s="44"/>
      <c r="AN4" s="44"/>
      <c r="AO4" s="129" t="s">
        <v>71</v>
      </c>
    </row>
    <row r="5" spans="2:41" ht="24">
      <c r="B5" s="290"/>
      <c r="C5" s="291"/>
      <c r="D5" s="144" t="s">
        <v>172</v>
      </c>
      <c r="E5" s="268"/>
      <c r="F5" s="143"/>
      <c r="G5" s="44"/>
      <c r="H5" s="44"/>
      <c r="I5" s="129"/>
      <c r="J5" s="129"/>
      <c r="K5" s="129"/>
      <c r="L5" s="129"/>
      <c r="M5" s="129"/>
      <c r="N5" s="129"/>
      <c r="O5" s="129"/>
      <c r="P5" s="129"/>
      <c r="Q5" s="75"/>
      <c r="R5" s="75"/>
      <c r="S5" s="75"/>
      <c r="T5" s="75"/>
      <c r="U5" s="75"/>
      <c r="V5" s="75"/>
      <c r="W5" s="75"/>
      <c r="X5" s="44"/>
      <c r="Y5" s="44"/>
      <c r="Z5" s="44"/>
      <c r="AA5" s="44"/>
      <c r="AB5" s="44"/>
      <c r="AC5" s="44"/>
      <c r="AD5" s="44"/>
      <c r="AE5" s="44"/>
      <c r="AF5" s="44"/>
      <c r="AG5" s="44"/>
      <c r="AH5" s="44"/>
      <c r="AI5" s="44"/>
      <c r="AJ5" s="44"/>
      <c r="AK5" s="44"/>
      <c r="AL5" s="44"/>
      <c r="AM5" s="44"/>
      <c r="AN5" s="44"/>
      <c r="AO5" s="129" t="s">
        <v>70</v>
      </c>
    </row>
    <row r="6" spans="2:41" ht="24">
      <c r="B6" s="290"/>
      <c r="C6" s="291"/>
      <c r="D6" s="144" t="s">
        <v>173</v>
      </c>
      <c r="E6" s="268"/>
      <c r="F6" s="143"/>
      <c r="G6" s="44"/>
      <c r="H6" s="44"/>
      <c r="I6" s="129"/>
      <c r="J6" s="129"/>
      <c r="K6" s="129"/>
      <c r="L6" s="129"/>
      <c r="M6" s="129"/>
      <c r="N6" s="129"/>
      <c r="O6" s="129"/>
      <c r="P6" s="129"/>
      <c r="Q6" s="75"/>
      <c r="R6" s="75"/>
      <c r="S6" s="75"/>
      <c r="T6" s="75"/>
      <c r="U6" s="75"/>
      <c r="V6" s="75"/>
      <c r="W6" s="75"/>
      <c r="X6" s="44"/>
      <c r="Y6" s="44"/>
      <c r="Z6" s="44"/>
      <c r="AA6" s="44"/>
      <c r="AB6" s="44"/>
      <c r="AC6" s="44"/>
      <c r="AD6" s="44"/>
      <c r="AE6" s="44"/>
      <c r="AF6" s="44"/>
      <c r="AG6" s="44"/>
      <c r="AH6" s="44"/>
      <c r="AI6" s="44"/>
      <c r="AJ6" s="44"/>
      <c r="AK6" s="44"/>
      <c r="AL6" s="44"/>
      <c r="AM6" s="44"/>
      <c r="AN6" s="44"/>
      <c r="AO6" s="129" t="s">
        <v>74</v>
      </c>
    </row>
    <row r="7" spans="2:41" ht="24">
      <c r="B7" s="290"/>
      <c r="C7" s="291"/>
      <c r="D7" s="144" t="s">
        <v>174</v>
      </c>
      <c r="E7" s="268"/>
      <c r="F7" s="143"/>
      <c r="G7" s="44"/>
      <c r="H7" s="44"/>
      <c r="I7" s="129"/>
      <c r="J7" s="129"/>
      <c r="K7" s="129"/>
      <c r="L7" s="129"/>
      <c r="M7" s="129"/>
      <c r="N7" s="129"/>
      <c r="O7" s="129"/>
      <c r="P7" s="129"/>
      <c r="Q7" s="75"/>
      <c r="R7" s="75"/>
      <c r="S7" s="75"/>
      <c r="T7" s="75"/>
      <c r="U7" s="75"/>
      <c r="V7" s="75"/>
      <c r="W7" s="75"/>
      <c r="X7" s="44"/>
      <c r="Y7" s="44"/>
      <c r="Z7" s="44"/>
      <c r="AA7" s="44"/>
      <c r="AB7" s="44"/>
      <c r="AC7" s="44"/>
      <c r="AD7" s="44"/>
      <c r="AE7" s="44"/>
      <c r="AF7" s="44"/>
      <c r="AG7" s="44"/>
      <c r="AH7" s="44"/>
      <c r="AI7" s="44"/>
      <c r="AJ7" s="44"/>
      <c r="AK7" s="44"/>
      <c r="AL7" s="44"/>
      <c r="AM7" s="44"/>
      <c r="AN7" s="44"/>
      <c r="AO7" s="129" t="s">
        <v>76</v>
      </c>
    </row>
    <row r="8" spans="2:41" ht="24.75" thickBot="1">
      <c r="B8" s="292"/>
      <c r="C8" s="293"/>
      <c r="D8" s="145" t="s">
        <v>175</v>
      </c>
      <c r="E8" s="269"/>
      <c r="F8" s="143"/>
      <c r="G8" s="44"/>
      <c r="H8" s="44"/>
      <c r="I8" s="129"/>
      <c r="J8" s="129"/>
      <c r="K8" s="129"/>
      <c r="L8" s="129"/>
      <c r="M8" s="129"/>
      <c r="N8" s="129"/>
      <c r="O8" s="129"/>
      <c r="P8" s="129"/>
      <c r="Q8" s="75"/>
      <c r="R8" s="75"/>
      <c r="S8" s="75"/>
      <c r="T8" s="75"/>
      <c r="U8" s="75"/>
      <c r="V8" s="75"/>
      <c r="W8" s="75"/>
      <c r="X8" s="44"/>
      <c r="Y8" s="44"/>
      <c r="Z8" s="44"/>
      <c r="AA8" s="44"/>
      <c r="AB8" s="44"/>
      <c r="AC8" s="44"/>
      <c r="AD8" s="44"/>
      <c r="AE8" s="44"/>
      <c r="AF8" s="44"/>
      <c r="AG8" s="44"/>
      <c r="AH8" s="44"/>
      <c r="AI8" s="44"/>
      <c r="AJ8" s="44"/>
      <c r="AK8" s="44"/>
      <c r="AL8" s="44"/>
      <c r="AM8" s="44"/>
      <c r="AN8" s="44"/>
      <c r="AO8" s="129" t="s">
        <v>78</v>
      </c>
    </row>
    <row r="9" spans="2:41" ht="24.75" thickTop="1">
      <c r="B9" s="146">
        <v>2</v>
      </c>
      <c r="C9" s="274" t="s">
        <v>176</v>
      </c>
      <c r="D9" s="275"/>
      <c r="E9" s="276" t="s">
        <v>74</v>
      </c>
      <c r="F9" s="143"/>
      <c r="G9" s="44"/>
      <c r="H9" s="44"/>
      <c r="I9" s="129"/>
      <c r="J9" s="129"/>
      <c r="K9" s="129"/>
      <c r="L9" s="129"/>
      <c r="M9" s="129"/>
      <c r="N9" s="129"/>
      <c r="O9" s="129"/>
      <c r="P9" s="129"/>
      <c r="Q9" s="75"/>
      <c r="R9" s="75"/>
      <c r="S9" s="75"/>
      <c r="T9" s="75"/>
      <c r="U9" s="75"/>
      <c r="V9" s="75"/>
      <c r="W9" s="75"/>
      <c r="X9" s="44"/>
      <c r="Y9" s="44"/>
      <c r="Z9" s="44"/>
      <c r="AA9" s="44"/>
      <c r="AB9" s="44"/>
      <c r="AC9" s="44"/>
      <c r="AD9" s="44"/>
      <c r="AE9" s="44"/>
      <c r="AF9" s="44"/>
      <c r="AG9" s="44"/>
      <c r="AH9" s="44"/>
      <c r="AI9" s="44"/>
      <c r="AJ9" s="44"/>
      <c r="AK9" s="44"/>
      <c r="AL9" s="44"/>
      <c r="AM9" s="44"/>
      <c r="AN9" s="44"/>
      <c r="AO9" s="44"/>
    </row>
    <row r="10" spans="2:41" ht="24">
      <c r="B10" s="252"/>
      <c r="C10" s="254"/>
      <c r="D10" s="147" t="s">
        <v>177</v>
      </c>
      <c r="E10" s="277"/>
      <c r="F10" s="143"/>
      <c r="G10" s="44"/>
      <c r="H10" s="44"/>
      <c r="I10" s="129"/>
      <c r="J10" s="129"/>
      <c r="K10" s="129"/>
      <c r="L10" s="129"/>
      <c r="M10" s="129"/>
      <c r="N10" s="129"/>
      <c r="O10" s="129"/>
      <c r="P10" s="129"/>
      <c r="Q10" s="75"/>
      <c r="R10" s="75"/>
      <c r="S10" s="75"/>
      <c r="T10" s="75"/>
      <c r="U10" s="75"/>
      <c r="V10" s="75"/>
      <c r="W10" s="75"/>
      <c r="X10" s="44"/>
      <c r="Y10" s="44"/>
      <c r="Z10" s="44"/>
      <c r="AA10" s="44"/>
      <c r="AB10" s="44"/>
      <c r="AC10" s="44"/>
      <c r="AD10" s="44"/>
      <c r="AE10" s="44"/>
      <c r="AF10" s="44"/>
      <c r="AG10" s="44"/>
      <c r="AH10" s="44"/>
      <c r="AI10" s="44"/>
      <c r="AJ10" s="44"/>
      <c r="AK10" s="44"/>
      <c r="AL10" s="44"/>
      <c r="AM10" s="44"/>
      <c r="AN10" s="44"/>
      <c r="AO10" s="44"/>
    </row>
    <row r="11" spans="2:41" ht="24">
      <c r="B11" s="252"/>
      <c r="C11" s="254"/>
      <c r="D11" s="147" t="s">
        <v>178</v>
      </c>
      <c r="E11" s="277"/>
      <c r="F11" s="143"/>
      <c r="G11" s="44"/>
      <c r="H11" s="44"/>
      <c r="I11" s="129"/>
      <c r="J11" s="129"/>
      <c r="K11" s="129"/>
      <c r="L11" s="129"/>
      <c r="M11" s="129"/>
      <c r="N11" s="129"/>
      <c r="O11" s="129"/>
      <c r="P11" s="129"/>
      <c r="Q11" s="75"/>
      <c r="R11" s="75"/>
      <c r="S11" s="75"/>
      <c r="T11" s="75"/>
      <c r="U11" s="75"/>
      <c r="V11" s="75"/>
      <c r="W11" s="75"/>
      <c r="X11" s="44"/>
      <c r="Y11" s="44"/>
      <c r="Z11" s="44"/>
      <c r="AA11" s="44"/>
      <c r="AB11" s="44"/>
      <c r="AC11" s="44"/>
      <c r="AD11" s="44"/>
      <c r="AE11" s="44"/>
      <c r="AF11" s="44"/>
      <c r="AG11" s="44"/>
      <c r="AH11" s="44"/>
      <c r="AI11" s="44"/>
      <c r="AJ11" s="44"/>
      <c r="AK11" s="44"/>
      <c r="AL11" s="44"/>
      <c r="AM11" s="44"/>
      <c r="AN11" s="44"/>
      <c r="AO11" s="44"/>
    </row>
    <row r="12" spans="2:41" ht="24">
      <c r="B12" s="252"/>
      <c r="C12" s="254"/>
      <c r="D12" s="147" t="s">
        <v>179</v>
      </c>
      <c r="E12" s="277"/>
      <c r="F12" s="143"/>
      <c r="G12" s="44"/>
      <c r="H12" s="44"/>
      <c r="I12" s="129"/>
      <c r="J12" s="129"/>
      <c r="K12" s="129"/>
      <c r="L12" s="129"/>
      <c r="M12" s="129"/>
      <c r="N12" s="129"/>
      <c r="O12" s="129"/>
      <c r="P12" s="129"/>
      <c r="Q12" s="75"/>
      <c r="R12" s="75"/>
      <c r="S12" s="75"/>
      <c r="T12" s="75"/>
      <c r="U12" s="75"/>
      <c r="V12" s="75"/>
      <c r="W12" s="75"/>
      <c r="X12" s="44"/>
      <c r="Y12" s="44"/>
      <c r="Z12" s="44"/>
      <c r="AA12" s="44"/>
      <c r="AB12" s="44"/>
      <c r="AC12" s="44"/>
      <c r="AD12" s="44"/>
      <c r="AE12" s="44"/>
      <c r="AF12" s="44"/>
      <c r="AG12" s="44"/>
      <c r="AH12" s="44"/>
      <c r="AI12" s="44"/>
      <c r="AJ12" s="44"/>
      <c r="AK12" s="44"/>
      <c r="AL12" s="44"/>
      <c r="AM12" s="44"/>
      <c r="AN12" s="44"/>
      <c r="AO12" s="44"/>
    </row>
    <row r="13" spans="2:41" ht="24.75" thickBot="1">
      <c r="B13" s="253"/>
      <c r="C13" s="255"/>
      <c r="D13" s="148" t="s">
        <v>180</v>
      </c>
      <c r="E13" s="281"/>
      <c r="F13" s="143"/>
      <c r="G13" s="44"/>
      <c r="H13" s="44"/>
      <c r="I13" s="129"/>
      <c r="J13" s="129"/>
      <c r="K13" s="129"/>
      <c r="L13" s="129"/>
      <c r="M13" s="129"/>
      <c r="N13" s="129"/>
      <c r="O13" s="129"/>
      <c r="P13" s="129"/>
      <c r="Q13" s="75"/>
      <c r="R13" s="75"/>
      <c r="S13" s="75"/>
      <c r="T13" s="75"/>
      <c r="U13" s="75"/>
      <c r="V13" s="75"/>
      <c r="W13" s="75"/>
      <c r="X13" s="44"/>
      <c r="Y13" s="44"/>
      <c r="Z13" s="44"/>
      <c r="AA13" s="44"/>
      <c r="AB13" s="44"/>
      <c r="AC13" s="44"/>
      <c r="AD13" s="44"/>
      <c r="AE13" s="44"/>
      <c r="AF13" s="44"/>
      <c r="AG13" s="44"/>
      <c r="AH13" s="44"/>
      <c r="AI13" s="44"/>
      <c r="AJ13" s="44"/>
      <c r="AK13" s="44"/>
      <c r="AL13" s="44"/>
      <c r="AM13" s="44"/>
      <c r="AN13" s="44"/>
      <c r="AO13" s="44"/>
    </row>
    <row r="14" spans="2:41" ht="24.75" thickTop="1">
      <c r="B14" s="149">
        <v>3</v>
      </c>
      <c r="C14" s="314" t="s">
        <v>181</v>
      </c>
      <c r="D14" s="315"/>
      <c r="E14" s="267" t="s">
        <v>70</v>
      </c>
      <c r="F14" s="143"/>
      <c r="G14" s="44"/>
      <c r="H14" s="44"/>
      <c r="I14" s="129"/>
      <c r="J14" s="129"/>
      <c r="K14" s="129"/>
      <c r="L14" s="129"/>
      <c r="M14" s="129"/>
      <c r="N14" s="129"/>
      <c r="O14" s="129"/>
      <c r="P14" s="129"/>
      <c r="Q14" s="75"/>
      <c r="R14" s="75"/>
      <c r="S14" s="75"/>
      <c r="T14" s="75"/>
      <c r="U14" s="75"/>
      <c r="V14" s="75"/>
      <c r="W14" s="75"/>
      <c r="X14" s="44"/>
      <c r="Y14" s="44"/>
      <c r="Z14" s="44"/>
      <c r="AA14" s="44"/>
      <c r="AB14" s="44"/>
      <c r="AC14" s="44"/>
      <c r="AD14" s="44"/>
      <c r="AE14" s="44"/>
      <c r="AF14" s="44"/>
      <c r="AG14" s="44"/>
      <c r="AH14" s="44"/>
      <c r="AI14" s="44"/>
      <c r="AJ14" s="44"/>
      <c r="AK14" s="44"/>
      <c r="AL14" s="44"/>
      <c r="AM14" s="44"/>
      <c r="AN14" s="44"/>
      <c r="AO14" s="44"/>
    </row>
    <row r="15" spans="2:41" ht="24">
      <c r="B15" s="316"/>
      <c r="C15" s="317"/>
      <c r="D15" s="150" t="s">
        <v>182</v>
      </c>
      <c r="E15" s="268"/>
      <c r="F15" s="143"/>
      <c r="G15" s="44"/>
      <c r="H15" s="44"/>
      <c r="I15" s="129"/>
      <c r="J15" s="129"/>
      <c r="K15" s="129"/>
      <c r="L15" s="129"/>
      <c r="M15" s="129"/>
      <c r="N15" s="129"/>
      <c r="O15" s="129"/>
      <c r="P15" s="129"/>
      <c r="Q15" s="75"/>
      <c r="R15" s="75"/>
      <c r="S15" s="75"/>
      <c r="T15" s="75"/>
      <c r="U15" s="75"/>
      <c r="V15" s="75"/>
      <c r="W15" s="75"/>
      <c r="X15" s="44"/>
      <c r="Y15" s="44"/>
      <c r="Z15" s="44"/>
      <c r="AA15" s="44"/>
      <c r="AB15" s="44"/>
      <c r="AC15" s="44"/>
      <c r="AD15" s="44"/>
      <c r="AE15" s="44"/>
      <c r="AF15" s="44"/>
      <c r="AG15" s="44"/>
      <c r="AH15" s="44"/>
      <c r="AI15" s="44"/>
      <c r="AJ15" s="44"/>
      <c r="AK15" s="44"/>
      <c r="AL15" s="44"/>
      <c r="AM15" s="44"/>
      <c r="AN15" s="44"/>
      <c r="AO15" s="44"/>
    </row>
    <row r="16" spans="2:41" ht="24">
      <c r="B16" s="316"/>
      <c r="C16" s="317"/>
      <c r="D16" s="150" t="s">
        <v>183</v>
      </c>
      <c r="E16" s="268"/>
      <c r="F16" s="143"/>
      <c r="G16" s="44"/>
      <c r="H16" s="44"/>
      <c r="I16" s="129"/>
      <c r="J16" s="129"/>
      <c r="K16" s="129"/>
      <c r="L16" s="129"/>
      <c r="M16" s="129"/>
      <c r="N16" s="129"/>
      <c r="O16" s="129"/>
      <c r="P16" s="129"/>
      <c r="Q16" s="75"/>
      <c r="R16" s="75"/>
      <c r="S16" s="75"/>
      <c r="T16" s="75"/>
      <c r="U16" s="75"/>
      <c r="V16" s="75"/>
      <c r="W16" s="75"/>
      <c r="X16" s="44"/>
      <c r="Y16" s="44"/>
      <c r="Z16" s="44"/>
      <c r="AA16" s="44"/>
      <c r="AB16" s="44"/>
      <c r="AC16" s="44"/>
      <c r="AD16" s="44"/>
      <c r="AE16" s="44"/>
      <c r="AF16" s="44"/>
      <c r="AG16" s="44"/>
      <c r="AH16" s="44"/>
      <c r="AI16" s="44"/>
      <c r="AJ16" s="44"/>
      <c r="AK16" s="44"/>
      <c r="AL16" s="44"/>
      <c r="AM16" s="44"/>
      <c r="AN16" s="44"/>
      <c r="AO16" s="44"/>
    </row>
    <row r="17" spans="2:6" ht="24">
      <c r="B17" s="316"/>
      <c r="C17" s="317"/>
      <c r="D17" s="150" t="s">
        <v>184</v>
      </c>
      <c r="E17" s="268"/>
      <c r="F17" s="143"/>
    </row>
    <row r="18" spans="2:6" ht="24.75" thickBot="1">
      <c r="B18" s="318"/>
      <c r="C18" s="319"/>
      <c r="D18" s="153" t="s">
        <v>185</v>
      </c>
      <c r="E18" s="269"/>
      <c r="F18" s="143"/>
    </row>
    <row r="19" spans="2:6" ht="24.75" thickTop="1">
      <c r="B19" s="146">
        <v>4</v>
      </c>
      <c r="C19" s="274" t="s">
        <v>186</v>
      </c>
      <c r="D19" s="275"/>
      <c r="E19" s="276" t="s">
        <v>78</v>
      </c>
      <c r="F19" s="143"/>
    </row>
    <row r="20" spans="2:6" ht="24">
      <c r="B20" s="252"/>
      <c r="C20" s="254"/>
      <c r="D20" s="147" t="s">
        <v>187</v>
      </c>
      <c r="E20" s="277"/>
      <c r="F20" s="143"/>
    </row>
    <row r="21" spans="2:6" ht="24">
      <c r="B21" s="252"/>
      <c r="C21" s="254"/>
      <c r="D21" s="147" t="s">
        <v>188</v>
      </c>
      <c r="E21" s="277"/>
      <c r="F21" s="143"/>
    </row>
    <row r="22" spans="2:6" ht="24">
      <c r="B22" s="252"/>
      <c r="C22" s="254"/>
      <c r="D22" s="147" t="s">
        <v>189</v>
      </c>
      <c r="E22" s="277"/>
      <c r="F22" s="143"/>
    </row>
    <row r="23" spans="2:6" ht="24.75" thickBot="1">
      <c r="B23" s="253"/>
      <c r="C23" s="255"/>
      <c r="D23" s="148" t="s">
        <v>190</v>
      </c>
      <c r="E23" s="281"/>
      <c r="F23" s="143"/>
    </row>
    <row r="24" spans="2:6" ht="24.75" thickTop="1">
      <c r="B24" s="154">
        <v>5</v>
      </c>
      <c r="C24" s="265" t="s">
        <v>191</v>
      </c>
      <c r="D24" s="266"/>
      <c r="E24" s="267" t="s">
        <v>74</v>
      </c>
      <c r="F24" s="143"/>
    </row>
    <row r="25" spans="2:6" ht="24">
      <c r="B25" s="270"/>
      <c r="C25" s="271"/>
      <c r="D25" s="155" t="s">
        <v>192</v>
      </c>
      <c r="E25" s="268"/>
      <c r="F25" s="143"/>
    </row>
    <row r="26" spans="2:6" ht="24">
      <c r="B26" s="270"/>
      <c r="C26" s="271"/>
      <c r="D26" s="155" t="s">
        <v>193</v>
      </c>
      <c r="E26" s="268"/>
      <c r="F26" s="143"/>
    </row>
    <row r="27" spans="2:6" ht="24">
      <c r="B27" s="270"/>
      <c r="C27" s="271"/>
      <c r="D27" s="155" t="s">
        <v>194</v>
      </c>
      <c r="E27" s="268"/>
      <c r="F27" s="143"/>
    </row>
    <row r="28" spans="2:6" ht="24.75" thickBot="1">
      <c r="B28" s="272"/>
      <c r="C28" s="273"/>
      <c r="D28" s="156" t="s">
        <v>195</v>
      </c>
      <c r="E28" s="269"/>
      <c r="F28" s="143"/>
    </row>
    <row r="29" spans="2:6" ht="24.75" thickTop="1">
      <c r="B29" s="146">
        <v>6</v>
      </c>
      <c r="C29" s="274" t="s">
        <v>196</v>
      </c>
      <c r="D29" s="275"/>
      <c r="E29" s="276" t="s">
        <v>76</v>
      </c>
      <c r="F29" s="143"/>
    </row>
    <row r="30" spans="2:6" ht="24">
      <c r="B30" s="252"/>
      <c r="C30" s="254"/>
      <c r="D30" s="147" t="s">
        <v>197</v>
      </c>
      <c r="E30" s="277"/>
      <c r="F30" s="143"/>
    </row>
    <row r="31" spans="2:6" ht="24">
      <c r="B31" s="252"/>
      <c r="C31" s="254"/>
      <c r="D31" s="147" t="s">
        <v>198</v>
      </c>
      <c r="E31" s="277"/>
      <c r="F31" s="143"/>
    </row>
    <row r="32" spans="2:6" ht="24">
      <c r="B32" s="252"/>
      <c r="C32" s="254"/>
      <c r="D32" s="147" t="s">
        <v>199</v>
      </c>
      <c r="E32" s="277"/>
      <c r="F32" s="143"/>
    </row>
    <row r="33" spans="2:6" ht="24.75" thickBot="1">
      <c r="B33" s="253"/>
      <c r="C33" s="255"/>
      <c r="D33" s="148" t="s">
        <v>200</v>
      </c>
      <c r="E33" s="281"/>
      <c r="F33" s="143"/>
    </row>
    <row r="34" spans="2:6" ht="24.75" thickTop="1">
      <c r="B34" s="154">
        <v>7</v>
      </c>
      <c r="C34" s="265" t="s">
        <v>201</v>
      </c>
      <c r="D34" s="266"/>
      <c r="E34" s="267" t="s">
        <v>76</v>
      </c>
      <c r="F34" s="143"/>
    </row>
    <row r="35" spans="2:6" ht="24">
      <c r="B35" s="270"/>
      <c r="C35" s="271"/>
      <c r="D35" s="155" t="s">
        <v>202</v>
      </c>
      <c r="E35" s="268"/>
      <c r="F35" s="143"/>
    </row>
    <row r="36" spans="2:6" ht="24">
      <c r="B36" s="270"/>
      <c r="C36" s="271"/>
      <c r="D36" s="150" t="s">
        <v>203</v>
      </c>
      <c r="E36" s="268"/>
      <c r="F36" s="143"/>
    </row>
    <row r="37" spans="2:6" ht="24">
      <c r="B37" s="270"/>
      <c r="C37" s="271"/>
      <c r="D37" s="155" t="s">
        <v>204</v>
      </c>
      <c r="E37" s="268"/>
      <c r="F37" s="143"/>
    </row>
    <row r="38" spans="2:6" ht="24.75" thickBot="1">
      <c r="B38" s="272"/>
      <c r="C38" s="273"/>
      <c r="D38" s="156" t="s">
        <v>205</v>
      </c>
      <c r="E38" s="269"/>
      <c r="F38" s="143"/>
    </row>
    <row r="39" spans="2:6" ht="24.75" thickTop="1">
      <c r="B39" s="146">
        <v>8</v>
      </c>
      <c r="C39" s="274" t="s">
        <v>206</v>
      </c>
      <c r="D39" s="275"/>
      <c r="E39" s="276" t="s">
        <v>70</v>
      </c>
      <c r="F39" s="143"/>
    </row>
    <row r="40" spans="2:6" ht="24">
      <c r="B40" s="252"/>
      <c r="C40" s="254"/>
      <c r="D40" s="147" t="s">
        <v>207</v>
      </c>
      <c r="E40" s="277"/>
      <c r="F40" s="143"/>
    </row>
    <row r="41" spans="2:6" ht="24">
      <c r="B41" s="252"/>
      <c r="C41" s="254"/>
      <c r="D41" s="147" t="s">
        <v>208</v>
      </c>
      <c r="E41" s="277"/>
      <c r="F41" s="143"/>
    </row>
    <row r="42" spans="2:6" ht="24">
      <c r="B42" s="252"/>
      <c r="C42" s="254"/>
      <c r="D42" s="147" t="s">
        <v>209</v>
      </c>
      <c r="E42" s="277"/>
      <c r="F42" s="143"/>
    </row>
    <row r="43" spans="2:6" ht="24.75" thickBot="1">
      <c r="B43" s="253"/>
      <c r="C43" s="255"/>
      <c r="D43" s="148" t="s">
        <v>210</v>
      </c>
      <c r="E43" s="281"/>
      <c r="F43" s="143"/>
    </row>
    <row r="44" spans="2:6" ht="24.75" thickTop="1">
      <c r="B44" s="154">
        <v>9</v>
      </c>
      <c r="C44" s="265" t="s">
        <v>211</v>
      </c>
      <c r="D44" s="266"/>
      <c r="E44" s="267" t="s">
        <v>76</v>
      </c>
      <c r="F44" s="143"/>
    </row>
    <row r="45" spans="2:6" ht="24">
      <c r="B45" s="270"/>
      <c r="C45" s="271"/>
      <c r="D45" s="155" t="s">
        <v>212</v>
      </c>
      <c r="E45" s="268"/>
      <c r="F45" s="143"/>
    </row>
    <row r="46" spans="2:6" ht="24">
      <c r="B46" s="270"/>
      <c r="C46" s="271"/>
      <c r="D46" s="155" t="s">
        <v>213</v>
      </c>
      <c r="E46" s="268"/>
      <c r="F46" s="143"/>
    </row>
    <row r="47" spans="2:6" ht="24">
      <c r="B47" s="270"/>
      <c r="C47" s="271"/>
      <c r="D47" s="155" t="s">
        <v>214</v>
      </c>
      <c r="E47" s="268"/>
      <c r="F47" s="143"/>
    </row>
    <row r="48" spans="2:6" ht="24.75" thickBot="1">
      <c r="B48" s="272"/>
      <c r="C48" s="273"/>
      <c r="D48" s="156" t="s">
        <v>215</v>
      </c>
      <c r="E48" s="269"/>
      <c r="F48" s="143"/>
    </row>
    <row r="49" spans="2:6" ht="24.75" thickTop="1">
      <c r="B49" s="146">
        <v>10</v>
      </c>
      <c r="C49" s="274" t="s">
        <v>216</v>
      </c>
      <c r="D49" s="275"/>
      <c r="E49" s="276" t="s">
        <v>76</v>
      </c>
      <c r="F49" s="143"/>
    </row>
    <row r="50" spans="2:6" ht="24">
      <c r="B50" s="252"/>
      <c r="C50" s="254"/>
      <c r="D50" s="147" t="s">
        <v>217</v>
      </c>
      <c r="E50" s="277"/>
      <c r="F50" s="143"/>
    </row>
    <row r="51" spans="2:6" ht="24">
      <c r="B51" s="252"/>
      <c r="C51" s="254"/>
      <c r="D51" s="147" t="s">
        <v>218</v>
      </c>
      <c r="E51" s="277"/>
      <c r="F51" s="143"/>
    </row>
    <row r="52" spans="2:6" ht="24">
      <c r="B52" s="252"/>
      <c r="C52" s="254"/>
      <c r="D52" s="147" t="s">
        <v>219</v>
      </c>
      <c r="E52" s="277"/>
      <c r="F52" s="143"/>
    </row>
    <row r="53" spans="2:6" ht="24.75" thickBot="1">
      <c r="B53" s="253"/>
      <c r="C53" s="255"/>
      <c r="D53" s="148" t="s">
        <v>220</v>
      </c>
      <c r="E53" s="281"/>
      <c r="F53" s="143"/>
    </row>
    <row r="54" spans="2:6" ht="24.75" thickTop="1">
      <c r="B54" s="154">
        <v>11</v>
      </c>
      <c r="C54" s="265" t="s">
        <v>221</v>
      </c>
      <c r="D54" s="266"/>
      <c r="E54" s="267" t="s">
        <v>78</v>
      </c>
      <c r="F54" s="143"/>
    </row>
    <row r="55" spans="2:6" ht="24">
      <c r="B55" s="270"/>
      <c r="C55" s="271"/>
      <c r="D55" s="155" t="s">
        <v>222</v>
      </c>
      <c r="E55" s="268"/>
      <c r="F55" s="143"/>
    </row>
    <row r="56" spans="2:6" ht="24">
      <c r="B56" s="270"/>
      <c r="C56" s="271"/>
      <c r="D56" s="155" t="s">
        <v>223</v>
      </c>
      <c r="E56" s="268"/>
      <c r="F56" s="143"/>
    </row>
    <row r="57" spans="2:6" ht="24">
      <c r="B57" s="270"/>
      <c r="C57" s="271"/>
      <c r="D57" s="155" t="s">
        <v>224</v>
      </c>
      <c r="E57" s="268"/>
      <c r="F57" s="143"/>
    </row>
    <row r="58" spans="2:6" ht="24.75" thickBot="1">
      <c r="B58" s="272"/>
      <c r="C58" s="273"/>
      <c r="D58" s="156" t="s">
        <v>225</v>
      </c>
      <c r="E58" s="269"/>
      <c r="F58" s="143"/>
    </row>
    <row r="59" spans="2:6" ht="24.75" thickTop="1">
      <c r="B59" s="146">
        <v>12</v>
      </c>
      <c r="C59" s="274" t="s">
        <v>226</v>
      </c>
      <c r="D59" s="275"/>
      <c r="E59" s="276" t="s">
        <v>78</v>
      </c>
      <c r="F59" s="143"/>
    </row>
    <row r="60" spans="2:6" ht="24">
      <c r="B60" s="252"/>
      <c r="C60" s="254"/>
      <c r="D60" s="147" t="s">
        <v>227</v>
      </c>
      <c r="E60" s="277"/>
      <c r="F60" s="143"/>
    </row>
    <row r="61" spans="2:6" ht="24">
      <c r="B61" s="252"/>
      <c r="C61" s="254"/>
      <c r="D61" s="147" t="s">
        <v>228</v>
      </c>
      <c r="E61" s="277"/>
      <c r="F61" s="143"/>
    </row>
    <row r="62" spans="2:6" ht="24">
      <c r="B62" s="252"/>
      <c r="C62" s="254"/>
      <c r="D62" s="147" t="s">
        <v>229</v>
      </c>
      <c r="E62" s="277"/>
      <c r="F62" s="143"/>
    </row>
    <row r="63" spans="2:6" ht="24.75" thickBot="1">
      <c r="B63" s="253"/>
      <c r="C63" s="255"/>
      <c r="D63" s="148" t="s">
        <v>230</v>
      </c>
      <c r="E63" s="281"/>
      <c r="F63" s="143"/>
    </row>
    <row r="64" spans="2:6" ht="24.75" thickTop="1">
      <c r="B64" s="154">
        <v>13</v>
      </c>
      <c r="C64" s="265" t="s">
        <v>231</v>
      </c>
      <c r="D64" s="266"/>
      <c r="E64" s="267" t="s">
        <v>70</v>
      </c>
      <c r="F64" s="143"/>
    </row>
    <row r="65" spans="2:6" ht="24">
      <c r="B65" s="270"/>
      <c r="C65" s="271"/>
      <c r="D65" s="155" t="s">
        <v>232</v>
      </c>
      <c r="E65" s="268"/>
      <c r="F65" s="143"/>
    </row>
    <row r="66" spans="2:6" ht="24">
      <c r="B66" s="270"/>
      <c r="C66" s="271"/>
      <c r="D66" s="155" t="s">
        <v>233</v>
      </c>
      <c r="E66" s="268"/>
      <c r="F66" s="143"/>
    </row>
    <row r="67" spans="2:6" ht="24">
      <c r="B67" s="270"/>
      <c r="C67" s="271"/>
      <c r="D67" s="155" t="s">
        <v>234</v>
      </c>
      <c r="E67" s="268"/>
      <c r="F67" s="143"/>
    </row>
    <row r="68" spans="2:6" ht="24.75" thickBot="1">
      <c r="B68" s="272"/>
      <c r="C68" s="273"/>
      <c r="D68" s="156" t="s">
        <v>235</v>
      </c>
      <c r="E68" s="269"/>
      <c r="F68" s="143"/>
    </row>
    <row r="69" spans="2:6" ht="24.75" thickTop="1">
      <c r="B69" s="146">
        <v>14</v>
      </c>
      <c r="C69" s="274" t="s">
        <v>236</v>
      </c>
      <c r="D69" s="275"/>
      <c r="E69" s="276" t="s">
        <v>76</v>
      </c>
      <c r="F69" s="143"/>
    </row>
    <row r="70" spans="2:6" ht="24">
      <c r="B70" s="252"/>
      <c r="C70" s="254"/>
      <c r="D70" s="147" t="s">
        <v>237</v>
      </c>
      <c r="E70" s="277"/>
      <c r="F70" s="143"/>
    </row>
    <row r="71" spans="2:6" ht="24">
      <c r="B71" s="252"/>
      <c r="C71" s="254"/>
      <c r="D71" s="147" t="s">
        <v>238</v>
      </c>
      <c r="E71" s="277"/>
      <c r="F71" s="143"/>
    </row>
    <row r="72" spans="2:6" ht="24">
      <c r="B72" s="252"/>
      <c r="C72" s="254"/>
      <c r="D72" s="147" t="s">
        <v>239</v>
      </c>
      <c r="E72" s="277"/>
      <c r="F72" s="143"/>
    </row>
    <row r="73" spans="2:6" ht="24.75" thickBot="1">
      <c r="B73" s="253"/>
      <c r="C73" s="255"/>
      <c r="D73" s="148" t="s">
        <v>240</v>
      </c>
      <c r="E73" s="281"/>
      <c r="F73" s="143"/>
    </row>
    <row r="74" spans="2:6" ht="24.75" thickTop="1">
      <c r="B74" s="154">
        <v>15</v>
      </c>
      <c r="C74" s="265" t="s">
        <v>241</v>
      </c>
      <c r="D74" s="266"/>
      <c r="E74" s="267" t="s">
        <v>70</v>
      </c>
      <c r="F74" s="143"/>
    </row>
    <row r="75" spans="2:6" ht="24">
      <c r="B75" s="270"/>
      <c r="C75" s="271"/>
      <c r="D75" s="155" t="s">
        <v>242</v>
      </c>
      <c r="E75" s="268"/>
      <c r="F75" s="143"/>
    </row>
    <row r="76" spans="2:6" ht="24">
      <c r="B76" s="270"/>
      <c r="C76" s="271"/>
      <c r="D76" s="155" t="s">
        <v>243</v>
      </c>
      <c r="E76" s="268"/>
      <c r="F76" s="143"/>
    </row>
    <row r="77" spans="2:6" ht="24">
      <c r="B77" s="270"/>
      <c r="C77" s="271"/>
      <c r="D77" s="155" t="s">
        <v>244</v>
      </c>
      <c r="E77" s="268"/>
      <c r="F77" s="143"/>
    </row>
    <row r="78" spans="2:6" ht="24.75" thickBot="1">
      <c r="B78" s="272"/>
      <c r="C78" s="273"/>
      <c r="D78" s="156" t="s">
        <v>245</v>
      </c>
      <c r="E78" s="269"/>
      <c r="F78" s="143"/>
    </row>
    <row r="79" spans="2:6" ht="24.75" thickTop="1">
      <c r="B79" s="146">
        <v>16</v>
      </c>
      <c r="C79" s="274" t="s">
        <v>246</v>
      </c>
      <c r="D79" s="275"/>
      <c r="E79" s="276" t="s">
        <v>70</v>
      </c>
      <c r="F79" s="143"/>
    </row>
    <row r="80" spans="2:6" ht="24">
      <c r="B80" s="252"/>
      <c r="C80" s="254"/>
      <c r="D80" s="147" t="s">
        <v>247</v>
      </c>
      <c r="E80" s="277"/>
      <c r="F80" s="143"/>
    </row>
    <row r="81" spans="2:6" ht="24">
      <c r="B81" s="252"/>
      <c r="C81" s="254"/>
      <c r="D81" s="147" t="s">
        <v>248</v>
      </c>
      <c r="E81" s="277"/>
      <c r="F81" s="143"/>
    </row>
    <row r="82" spans="2:6" ht="24">
      <c r="B82" s="252"/>
      <c r="C82" s="254"/>
      <c r="D82" s="147" t="s">
        <v>249</v>
      </c>
      <c r="E82" s="277"/>
      <c r="F82" s="143"/>
    </row>
    <row r="83" spans="2:6" ht="24.75" thickBot="1">
      <c r="B83" s="253"/>
      <c r="C83" s="255"/>
      <c r="D83" s="148" t="s">
        <v>250</v>
      </c>
      <c r="E83" s="281"/>
      <c r="F83" s="143"/>
    </row>
    <row r="84" spans="2:6" ht="24.75" thickTop="1">
      <c r="B84" s="154">
        <v>17</v>
      </c>
      <c r="C84" s="265" t="s">
        <v>251</v>
      </c>
      <c r="D84" s="266"/>
      <c r="E84" s="267" t="s">
        <v>78</v>
      </c>
      <c r="F84" s="143"/>
    </row>
    <row r="85" spans="2:6" ht="24">
      <c r="B85" s="270"/>
      <c r="C85" s="271"/>
      <c r="D85" s="155" t="s">
        <v>390</v>
      </c>
      <c r="E85" s="268"/>
      <c r="F85" s="143"/>
    </row>
    <row r="86" spans="2:6" ht="24">
      <c r="B86" s="270"/>
      <c r="C86" s="271"/>
      <c r="D86" s="155" t="s">
        <v>252</v>
      </c>
      <c r="E86" s="268"/>
      <c r="F86" s="143"/>
    </row>
    <row r="87" spans="2:6" ht="24">
      <c r="B87" s="270"/>
      <c r="C87" s="271"/>
      <c r="D87" s="155" t="s">
        <v>253</v>
      </c>
      <c r="E87" s="268"/>
      <c r="F87" s="143"/>
    </row>
    <row r="88" spans="2:6" ht="24.75" thickBot="1">
      <c r="B88" s="272"/>
      <c r="C88" s="273"/>
      <c r="D88" s="156" t="s">
        <v>254</v>
      </c>
      <c r="E88" s="269"/>
      <c r="F88" s="143"/>
    </row>
    <row r="89" spans="2:6" ht="24.75" thickTop="1">
      <c r="B89" s="146">
        <v>18</v>
      </c>
      <c r="C89" s="274" t="s">
        <v>255</v>
      </c>
      <c r="D89" s="275"/>
      <c r="E89" s="276" t="s">
        <v>70</v>
      </c>
      <c r="F89" s="143"/>
    </row>
    <row r="90" spans="2:6" ht="24">
      <c r="B90" s="252"/>
      <c r="C90" s="254"/>
      <c r="D90" s="147" t="s">
        <v>256</v>
      </c>
      <c r="E90" s="277"/>
      <c r="F90" s="143"/>
    </row>
    <row r="91" spans="2:6" ht="24">
      <c r="B91" s="252"/>
      <c r="C91" s="254"/>
      <c r="D91" s="147" t="s">
        <v>257</v>
      </c>
      <c r="E91" s="277"/>
      <c r="F91" s="143"/>
    </row>
    <row r="92" spans="2:6" ht="24">
      <c r="B92" s="252"/>
      <c r="C92" s="254"/>
      <c r="D92" s="147" t="s">
        <v>258</v>
      </c>
      <c r="E92" s="277"/>
      <c r="F92" s="143"/>
    </row>
    <row r="93" spans="2:6" ht="24.75" thickBot="1">
      <c r="B93" s="279"/>
      <c r="C93" s="280"/>
      <c r="D93" s="157" t="s">
        <v>259</v>
      </c>
      <c r="E93" s="278"/>
      <c r="F93" s="143"/>
    </row>
    <row r="94" spans="2:6" ht="18.75" thickTop="1">
      <c r="B94" s="42"/>
      <c r="C94" s="43"/>
      <c r="D94" s="44"/>
      <c r="E94" s="44"/>
      <c r="F94" s="74"/>
    </row>
    <row r="97" spans="2:23" s="44" customFormat="1" ht="18">
      <c r="B97" s="42"/>
      <c r="C97" s="43"/>
      <c r="F97" s="74"/>
      <c r="I97" s="129"/>
      <c r="J97" s="129"/>
      <c r="K97" s="129"/>
      <c r="L97" s="129"/>
      <c r="M97" s="129"/>
      <c r="N97" s="129"/>
      <c r="O97" s="129"/>
      <c r="P97" s="129"/>
      <c r="Q97" s="75"/>
      <c r="R97" s="75"/>
      <c r="S97" s="75"/>
      <c r="T97" s="75"/>
      <c r="U97" s="75"/>
      <c r="V97" s="75"/>
      <c r="W97" s="75"/>
    </row>
    <row r="98" spans="2:23" s="44" customFormat="1" ht="18.75" hidden="1" thickBot="1">
      <c r="B98" s="42"/>
      <c r="C98" s="43"/>
      <c r="F98" s="74"/>
      <c r="I98" s="129"/>
      <c r="J98" s="129"/>
      <c r="K98" s="129"/>
      <c r="L98" s="129"/>
      <c r="M98" s="129"/>
      <c r="N98" s="129"/>
      <c r="O98" s="129"/>
      <c r="P98" s="129"/>
      <c r="Q98" s="75"/>
      <c r="R98" s="75"/>
      <c r="S98" s="75"/>
      <c r="T98" s="75"/>
      <c r="U98" s="75"/>
      <c r="V98" s="75"/>
      <c r="W98" s="75"/>
    </row>
    <row r="99" spans="2:23" s="44" customFormat="1" ht="19.5" hidden="1" thickTop="1" thickBot="1">
      <c r="B99" s="42"/>
      <c r="C99" s="43"/>
      <c r="F99" s="74"/>
      <c r="G99" s="256" t="s">
        <v>163</v>
      </c>
      <c r="H99" s="312" t="s">
        <v>260</v>
      </c>
      <c r="I99" s="313"/>
      <c r="J99" s="313" t="s">
        <v>261</v>
      </c>
      <c r="K99" s="313"/>
      <c r="L99" s="313" t="s">
        <v>262</v>
      </c>
      <c r="M99" s="313"/>
      <c r="N99" s="313" t="s">
        <v>263</v>
      </c>
      <c r="O99" s="313"/>
      <c r="P99" s="45"/>
      <c r="Q99" s="76"/>
      <c r="R99" s="76"/>
      <c r="S99" s="76"/>
      <c r="T99" s="76"/>
      <c r="U99" s="76"/>
      <c r="V99" s="76"/>
      <c r="W99" s="76"/>
    </row>
    <row r="100" spans="2:23" s="44" customFormat="1" ht="18.75" hidden="1" thickBot="1">
      <c r="B100" s="42"/>
      <c r="C100" s="43"/>
      <c r="F100" s="74"/>
      <c r="G100" s="257"/>
      <c r="H100" s="261" t="s">
        <v>264</v>
      </c>
      <c r="I100" s="262"/>
      <c r="J100" s="262" t="s">
        <v>265</v>
      </c>
      <c r="K100" s="262"/>
      <c r="L100" s="262" t="s">
        <v>266</v>
      </c>
      <c r="M100" s="262"/>
      <c r="N100" s="262" t="s">
        <v>267</v>
      </c>
      <c r="O100" s="262"/>
      <c r="P100" s="46" t="s">
        <v>168</v>
      </c>
      <c r="Q100" s="76"/>
      <c r="R100" s="76"/>
      <c r="S100" s="76"/>
      <c r="T100" s="76"/>
      <c r="U100" s="76"/>
      <c r="V100" s="76"/>
      <c r="W100" s="76"/>
    </row>
    <row r="101" spans="2:23" s="44" customFormat="1" ht="18.75" hidden="1" thickBot="1">
      <c r="B101" s="42"/>
      <c r="C101" s="43"/>
      <c r="F101" s="74"/>
      <c r="G101" s="258"/>
      <c r="H101" s="263" t="s">
        <v>169</v>
      </c>
      <c r="I101" s="264"/>
      <c r="J101" s="264"/>
      <c r="K101" s="264"/>
      <c r="L101" s="264"/>
      <c r="M101" s="264"/>
      <c r="N101" s="264"/>
      <c r="O101" s="264"/>
      <c r="P101" s="47" t="s">
        <v>31</v>
      </c>
      <c r="Q101" s="76"/>
      <c r="R101" s="76"/>
      <c r="S101" s="76"/>
      <c r="T101" s="76"/>
      <c r="U101" s="76"/>
      <c r="V101" s="76"/>
      <c r="W101" s="76"/>
    </row>
    <row r="102" spans="2:23" s="44" customFormat="1" ht="18.75" hidden="1" thickTop="1">
      <c r="B102" s="42"/>
      <c r="C102" s="43"/>
      <c r="F102" s="74"/>
      <c r="G102" s="48" t="str">
        <f t="shared" ref="G102:G119" si="0">VLOOKUP(P102,B4:E93,4,TRUE)</f>
        <v>الف</v>
      </c>
      <c r="H102" s="49" t="s">
        <v>76</v>
      </c>
      <c r="I102" s="50">
        <f>IF(H102=G102,1,0)</f>
        <v>0</v>
      </c>
      <c r="J102" s="50" t="s">
        <v>74</v>
      </c>
      <c r="K102" s="50">
        <f>IF(J102=G102,1,0)</f>
        <v>0</v>
      </c>
      <c r="L102" s="50" t="s">
        <v>78</v>
      </c>
      <c r="M102" s="50">
        <f>IF(L102=G102,1,0)</f>
        <v>0</v>
      </c>
      <c r="N102" s="50" t="s">
        <v>70</v>
      </c>
      <c r="O102" s="51">
        <f>IF(N102=G102,1,0)</f>
        <v>1</v>
      </c>
      <c r="P102" s="52">
        <v>1</v>
      </c>
      <c r="Q102" s="76"/>
      <c r="R102" s="76"/>
      <c r="S102" s="76"/>
      <c r="T102" s="76"/>
      <c r="U102" s="76"/>
      <c r="V102" s="76"/>
      <c r="W102" s="76"/>
    </row>
    <row r="103" spans="2:23" s="44" customFormat="1" ht="18" hidden="1">
      <c r="B103" s="42"/>
      <c r="C103" s="43"/>
      <c r="F103" s="74"/>
      <c r="G103" s="53" t="str">
        <f t="shared" si="0"/>
        <v>ب</v>
      </c>
      <c r="H103" s="54" t="s">
        <v>70</v>
      </c>
      <c r="I103" s="55">
        <f t="shared" ref="I103:I119" si="1">IF(H103=G103,1,0)</f>
        <v>0</v>
      </c>
      <c r="J103" s="56" t="s">
        <v>76</v>
      </c>
      <c r="K103" s="55">
        <f t="shared" ref="K103:K119" si="2">IF(J103=G103,1,0)</f>
        <v>0</v>
      </c>
      <c r="L103" s="56" t="s">
        <v>78</v>
      </c>
      <c r="M103" s="55">
        <f t="shared" ref="M103:M119" si="3">IF(L103=G103,1,0)</f>
        <v>0</v>
      </c>
      <c r="N103" s="56" t="s">
        <v>74</v>
      </c>
      <c r="O103" s="57">
        <f t="shared" ref="O103:O119" si="4">IF(N103=G103,1,0)</f>
        <v>1</v>
      </c>
      <c r="P103" s="58">
        <v>2</v>
      </c>
      <c r="Q103" s="76"/>
      <c r="R103" s="76"/>
      <c r="S103" s="76"/>
      <c r="T103" s="76"/>
      <c r="U103" s="76"/>
      <c r="V103" s="76"/>
      <c r="W103" s="76"/>
    </row>
    <row r="104" spans="2:23" s="44" customFormat="1" ht="18" hidden="1">
      <c r="B104" s="42"/>
      <c r="C104" s="43"/>
      <c r="F104" s="74"/>
      <c r="G104" s="48" t="str">
        <f t="shared" si="0"/>
        <v>الف</v>
      </c>
      <c r="H104" s="59" t="s">
        <v>76</v>
      </c>
      <c r="I104" s="50">
        <f t="shared" si="1"/>
        <v>0</v>
      </c>
      <c r="J104" s="60" t="s">
        <v>70</v>
      </c>
      <c r="K104" s="50">
        <f t="shared" si="2"/>
        <v>1</v>
      </c>
      <c r="L104" s="60" t="s">
        <v>74</v>
      </c>
      <c r="M104" s="50">
        <f t="shared" si="3"/>
        <v>0</v>
      </c>
      <c r="N104" s="60" t="s">
        <v>78</v>
      </c>
      <c r="O104" s="51">
        <f t="shared" si="4"/>
        <v>0</v>
      </c>
      <c r="P104" s="61">
        <v>3</v>
      </c>
      <c r="Q104" s="76"/>
      <c r="R104" s="76"/>
      <c r="S104" s="76"/>
      <c r="T104" s="76"/>
      <c r="U104" s="76"/>
      <c r="V104" s="76"/>
      <c r="W104" s="76"/>
    </row>
    <row r="105" spans="2:23" s="44" customFormat="1" ht="18" hidden="1">
      <c r="B105" s="42"/>
      <c r="C105" s="43"/>
      <c r="F105" s="74"/>
      <c r="G105" s="53" t="str">
        <f t="shared" si="0"/>
        <v>د</v>
      </c>
      <c r="H105" s="54" t="s">
        <v>76</v>
      </c>
      <c r="I105" s="55">
        <f t="shared" si="1"/>
        <v>0</v>
      </c>
      <c r="J105" s="56" t="s">
        <v>74</v>
      </c>
      <c r="K105" s="55">
        <f t="shared" si="2"/>
        <v>0</v>
      </c>
      <c r="L105" s="56" t="s">
        <v>70</v>
      </c>
      <c r="M105" s="55">
        <f t="shared" si="3"/>
        <v>0</v>
      </c>
      <c r="N105" s="56" t="s">
        <v>78</v>
      </c>
      <c r="O105" s="57">
        <f t="shared" si="4"/>
        <v>1</v>
      </c>
      <c r="P105" s="58">
        <v>4</v>
      </c>
      <c r="Q105" s="76"/>
      <c r="R105" s="76"/>
      <c r="S105" s="76"/>
      <c r="T105" s="76"/>
      <c r="U105" s="76"/>
      <c r="V105" s="76"/>
      <c r="W105" s="76"/>
    </row>
    <row r="106" spans="2:23" s="44" customFormat="1" ht="18" hidden="1">
      <c r="B106" s="42"/>
      <c r="C106" s="43"/>
      <c r="F106" s="74"/>
      <c r="G106" s="48" t="str">
        <f t="shared" si="0"/>
        <v>ب</v>
      </c>
      <c r="H106" s="59" t="s">
        <v>78</v>
      </c>
      <c r="I106" s="50">
        <f t="shared" si="1"/>
        <v>0</v>
      </c>
      <c r="J106" s="60" t="s">
        <v>76</v>
      </c>
      <c r="K106" s="50">
        <f t="shared" si="2"/>
        <v>0</v>
      </c>
      <c r="L106" s="60" t="s">
        <v>74</v>
      </c>
      <c r="M106" s="50">
        <f t="shared" si="3"/>
        <v>1</v>
      </c>
      <c r="N106" s="60" t="s">
        <v>70</v>
      </c>
      <c r="O106" s="51">
        <f t="shared" si="4"/>
        <v>0</v>
      </c>
      <c r="P106" s="61">
        <v>5</v>
      </c>
      <c r="Q106" s="76"/>
      <c r="R106" s="76"/>
      <c r="S106" s="76"/>
      <c r="T106" s="76"/>
      <c r="U106" s="76"/>
      <c r="V106" s="76"/>
      <c r="W106" s="76"/>
    </row>
    <row r="107" spans="2:23" s="44" customFormat="1" ht="18" hidden="1">
      <c r="B107" s="42"/>
      <c r="C107" s="43"/>
      <c r="F107" s="74"/>
      <c r="G107" s="53" t="str">
        <f t="shared" si="0"/>
        <v>ج</v>
      </c>
      <c r="H107" s="54" t="s">
        <v>74</v>
      </c>
      <c r="I107" s="55">
        <f t="shared" si="1"/>
        <v>0</v>
      </c>
      <c r="J107" s="56" t="s">
        <v>70</v>
      </c>
      <c r="K107" s="55">
        <f t="shared" si="2"/>
        <v>0</v>
      </c>
      <c r="L107" s="56" t="s">
        <v>76</v>
      </c>
      <c r="M107" s="55">
        <f t="shared" si="3"/>
        <v>1</v>
      </c>
      <c r="N107" s="56" t="s">
        <v>78</v>
      </c>
      <c r="O107" s="57">
        <f t="shared" si="4"/>
        <v>0</v>
      </c>
      <c r="P107" s="58">
        <v>6</v>
      </c>
      <c r="Q107" s="76"/>
      <c r="R107" s="76"/>
      <c r="S107" s="76"/>
      <c r="T107" s="76"/>
      <c r="U107" s="76"/>
      <c r="V107" s="76"/>
      <c r="W107" s="76"/>
    </row>
    <row r="108" spans="2:23" s="44" customFormat="1" ht="18" hidden="1">
      <c r="B108" s="42"/>
      <c r="C108" s="43"/>
      <c r="F108" s="74"/>
      <c r="G108" s="48" t="str">
        <f t="shared" si="0"/>
        <v>ج</v>
      </c>
      <c r="H108" s="59" t="s">
        <v>70</v>
      </c>
      <c r="I108" s="50">
        <f t="shared" si="1"/>
        <v>0</v>
      </c>
      <c r="J108" s="60" t="s">
        <v>78</v>
      </c>
      <c r="K108" s="50">
        <f t="shared" si="2"/>
        <v>0</v>
      </c>
      <c r="L108" s="60" t="s">
        <v>76</v>
      </c>
      <c r="M108" s="50">
        <f t="shared" si="3"/>
        <v>1</v>
      </c>
      <c r="N108" s="60" t="s">
        <v>74</v>
      </c>
      <c r="O108" s="51">
        <f t="shared" si="4"/>
        <v>0</v>
      </c>
      <c r="P108" s="61">
        <v>7</v>
      </c>
      <c r="Q108" s="76"/>
      <c r="R108" s="76"/>
      <c r="S108" s="76"/>
      <c r="T108" s="76"/>
      <c r="U108" s="76"/>
      <c r="V108" s="76"/>
      <c r="W108" s="76"/>
    </row>
    <row r="109" spans="2:23" s="44" customFormat="1" ht="18" hidden="1">
      <c r="B109" s="42"/>
      <c r="C109" s="43"/>
      <c r="F109" s="74"/>
      <c r="G109" s="53" t="str">
        <f t="shared" si="0"/>
        <v>الف</v>
      </c>
      <c r="H109" s="54" t="s">
        <v>74</v>
      </c>
      <c r="I109" s="55">
        <f t="shared" si="1"/>
        <v>0</v>
      </c>
      <c r="J109" s="56" t="s">
        <v>76</v>
      </c>
      <c r="K109" s="55">
        <f t="shared" si="2"/>
        <v>0</v>
      </c>
      <c r="L109" s="56" t="s">
        <v>70</v>
      </c>
      <c r="M109" s="55">
        <f t="shared" si="3"/>
        <v>1</v>
      </c>
      <c r="N109" s="56" t="s">
        <v>78</v>
      </c>
      <c r="O109" s="57">
        <f t="shared" si="4"/>
        <v>0</v>
      </c>
      <c r="P109" s="58">
        <v>8</v>
      </c>
      <c r="Q109" s="76"/>
      <c r="R109" s="76"/>
      <c r="S109" s="76"/>
      <c r="T109" s="76"/>
      <c r="U109" s="76"/>
      <c r="V109" s="76"/>
      <c r="W109" s="76"/>
    </row>
    <row r="110" spans="2:23" s="44" customFormat="1" ht="18" hidden="1">
      <c r="B110" s="42"/>
      <c r="C110" s="43"/>
      <c r="F110" s="74"/>
      <c r="G110" s="48" t="str">
        <f t="shared" si="0"/>
        <v>ج</v>
      </c>
      <c r="H110" s="59" t="s">
        <v>74</v>
      </c>
      <c r="I110" s="50">
        <f t="shared" si="1"/>
        <v>0</v>
      </c>
      <c r="J110" s="60" t="s">
        <v>70</v>
      </c>
      <c r="K110" s="50">
        <f t="shared" si="2"/>
        <v>0</v>
      </c>
      <c r="L110" s="60" t="s">
        <v>78</v>
      </c>
      <c r="M110" s="50">
        <f t="shared" si="3"/>
        <v>0</v>
      </c>
      <c r="N110" s="60" t="s">
        <v>76</v>
      </c>
      <c r="O110" s="51">
        <f t="shared" si="4"/>
        <v>1</v>
      </c>
      <c r="P110" s="61">
        <v>9</v>
      </c>
      <c r="Q110" s="76"/>
      <c r="R110" s="76"/>
      <c r="S110" s="76"/>
      <c r="T110" s="76"/>
      <c r="U110" s="76"/>
      <c r="V110" s="76"/>
      <c r="W110" s="76"/>
    </row>
    <row r="111" spans="2:23" s="44" customFormat="1" ht="18" hidden="1">
      <c r="B111" s="42"/>
      <c r="C111" s="43"/>
      <c r="F111" s="74"/>
      <c r="G111" s="53" t="str">
        <f t="shared" si="0"/>
        <v>ج</v>
      </c>
      <c r="H111" s="54" t="s">
        <v>78</v>
      </c>
      <c r="I111" s="55">
        <f t="shared" si="1"/>
        <v>0</v>
      </c>
      <c r="J111" s="56" t="s">
        <v>74</v>
      </c>
      <c r="K111" s="55">
        <f t="shared" si="2"/>
        <v>0</v>
      </c>
      <c r="L111" s="56" t="s">
        <v>76</v>
      </c>
      <c r="M111" s="55">
        <f t="shared" si="3"/>
        <v>1</v>
      </c>
      <c r="N111" s="56" t="s">
        <v>70</v>
      </c>
      <c r="O111" s="57">
        <f t="shared" si="4"/>
        <v>0</v>
      </c>
      <c r="P111" s="58">
        <v>10</v>
      </c>
      <c r="Q111" s="76"/>
      <c r="R111" s="76"/>
      <c r="S111" s="76"/>
      <c r="T111" s="76"/>
      <c r="U111" s="76"/>
      <c r="V111" s="76"/>
      <c r="W111" s="76"/>
    </row>
    <row r="112" spans="2:23" s="44" customFormat="1" ht="18" hidden="1">
      <c r="B112" s="42"/>
      <c r="C112" s="43"/>
      <c r="F112" s="74"/>
      <c r="G112" s="48" t="str">
        <f t="shared" si="0"/>
        <v>د</v>
      </c>
      <c r="H112" s="59" t="s">
        <v>78</v>
      </c>
      <c r="I112" s="50">
        <f t="shared" si="1"/>
        <v>1</v>
      </c>
      <c r="J112" s="60" t="s">
        <v>70</v>
      </c>
      <c r="K112" s="50">
        <f t="shared" si="2"/>
        <v>0</v>
      </c>
      <c r="L112" s="60" t="s">
        <v>76</v>
      </c>
      <c r="M112" s="50">
        <f t="shared" si="3"/>
        <v>0</v>
      </c>
      <c r="N112" s="60" t="s">
        <v>74</v>
      </c>
      <c r="O112" s="51">
        <f t="shared" si="4"/>
        <v>0</v>
      </c>
      <c r="P112" s="61">
        <v>11</v>
      </c>
      <c r="Q112" s="76"/>
      <c r="R112" s="76"/>
      <c r="S112" s="76"/>
      <c r="T112" s="76"/>
      <c r="U112" s="76"/>
      <c r="V112" s="76"/>
      <c r="W112" s="76"/>
    </row>
    <row r="113" spans="2:23" s="44" customFormat="1" ht="18" hidden="1">
      <c r="B113" s="42"/>
      <c r="C113" s="43"/>
      <c r="F113" s="74"/>
      <c r="G113" s="53" t="str">
        <f t="shared" si="0"/>
        <v>د</v>
      </c>
      <c r="H113" s="54" t="s">
        <v>70</v>
      </c>
      <c r="I113" s="55">
        <f t="shared" si="1"/>
        <v>0</v>
      </c>
      <c r="J113" s="56" t="s">
        <v>74</v>
      </c>
      <c r="K113" s="55">
        <f t="shared" si="2"/>
        <v>0</v>
      </c>
      <c r="L113" s="56" t="s">
        <v>78</v>
      </c>
      <c r="M113" s="55">
        <f t="shared" si="3"/>
        <v>1</v>
      </c>
      <c r="N113" s="56" t="s">
        <v>76</v>
      </c>
      <c r="O113" s="57">
        <f t="shared" si="4"/>
        <v>0</v>
      </c>
      <c r="P113" s="58">
        <v>12</v>
      </c>
      <c r="Q113" s="76"/>
      <c r="R113" s="76"/>
      <c r="S113" s="76"/>
      <c r="T113" s="76"/>
      <c r="U113" s="76"/>
      <c r="V113" s="76"/>
      <c r="W113" s="76"/>
    </row>
    <row r="114" spans="2:23" s="44" customFormat="1" ht="18" hidden="1">
      <c r="B114" s="42"/>
      <c r="C114" s="43"/>
      <c r="F114" s="74"/>
      <c r="G114" s="48" t="str">
        <f t="shared" si="0"/>
        <v>الف</v>
      </c>
      <c r="H114" s="59" t="s">
        <v>70</v>
      </c>
      <c r="I114" s="50">
        <f t="shared" si="1"/>
        <v>1</v>
      </c>
      <c r="J114" s="60" t="s">
        <v>78</v>
      </c>
      <c r="K114" s="50">
        <f t="shared" si="2"/>
        <v>0</v>
      </c>
      <c r="L114" s="60" t="s">
        <v>74</v>
      </c>
      <c r="M114" s="50">
        <f t="shared" si="3"/>
        <v>0</v>
      </c>
      <c r="N114" s="60" t="s">
        <v>76</v>
      </c>
      <c r="O114" s="51">
        <f t="shared" si="4"/>
        <v>0</v>
      </c>
      <c r="P114" s="61">
        <v>13</v>
      </c>
      <c r="Q114" s="76"/>
      <c r="R114" s="76"/>
      <c r="S114" s="76"/>
      <c r="T114" s="76"/>
      <c r="U114" s="76"/>
      <c r="V114" s="76"/>
      <c r="W114" s="76"/>
    </row>
    <row r="115" spans="2:23" s="44" customFormat="1" ht="18.75" hidden="1" thickBot="1">
      <c r="B115" s="42"/>
      <c r="C115" s="43"/>
      <c r="F115" s="74"/>
      <c r="G115" s="53" t="str">
        <f t="shared" si="0"/>
        <v>ج</v>
      </c>
      <c r="H115" s="54" t="s">
        <v>70</v>
      </c>
      <c r="I115" s="55">
        <f t="shared" si="1"/>
        <v>0</v>
      </c>
      <c r="J115" s="56" t="s">
        <v>76</v>
      </c>
      <c r="K115" s="55">
        <f t="shared" si="2"/>
        <v>1</v>
      </c>
      <c r="L115" s="56" t="s">
        <v>74</v>
      </c>
      <c r="M115" s="55">
        <f t="shared" si="3"/>
        <v>0</v>
      </c>
      <c r="N115" s="56" t="s">
        <v>78</v>
      </c>
      <c r="O115" s="57">
        <f t="shared" si="4"/>
        <v>0</v>
      </c>
      <c r="P115" s="58">
        <v>14</v>
      </c>
      <c r="Q115" s="76"/>
      <c r="R115" s="76"/>
      <c r="S115" s="76"/>
      <c r="T115" s="76"/>
      <c r="U115" s="76"/>
      <c r="V115" s="76"/>
      <c r="W115" s="76"/>
    </row>
    <row r="116" spans="2:23" s="44" customFormat="1" ht="19.5" hidden="1" thickTop="1" thickBot="1">
      <c r="B116" s="42"/>
      <c r="C116" s="43"/>
      <c r="E116" s="308" t="s">
        <v>268</v>
      </c>
      <c r="F116" s="309"/>
      <c r="G116" s="48" t="str">
        <f t="shared" si="0"/>
        <v>الف</v>
      </c>
      <c r="H116" s="59" t="s">
        <v>76</v>
      </c>
      <c r="I116" s="50">
        <f t="shared" si="1"/>
        <v>0</v>
      </c>
      <c r="J116" s="60" t="s">
        <v>74</v>
      </c>
      <c r="K116" s="50">
        <f t="shared" si="2"/>
        <v>0</v>
      </c>
      <c r="L116" s="60" t="s">
        <v>70</v>
      </c>
      <c r="M116" s="50">
        <f t="shared" si="3"/>
        <v>1</v>
      </c>
      <c r="N116" s="60" t="s">
        <v>78</v>
      </c>
      <c r="O116" s="51">
        <f t="shared" si="4"/>
        <v>0</v>
      </c>
      <c r="P116" s="61">
        <v>15</v>
      </c>
      <c r="Q116" s="76"/>
      <c r="R116" s="76"/>
      <c r="S116" s="76"/>
      <c r="T116" s="76"/>
      <c r="U116" s="76"/>
      <c r="V116" s="76"/>
      <c r="W116" s="76"/>
    </row>
    <row r="117" spans="2:23" s="44" customFormat="1" ht="18.75" hidden="1" thickTop="1">
      <c r="B117" s="42"/>
      <c r="C117" s="43"/>
      <c r="E117" s="49">
        <f>H120</f>
        <v>3</v>
      </c>
      <c r="F117" s="77" t="str">
        <f>H100</f>
        <v>تحلیل‌گر</v>
      </c>
      <c r="G117" s="53" t="str">
        <f t="shared" si="0"/>
        <v>الف</v>
      </c>
      <c r="H117" s="54" t="s">
        <v>70</v>
      </c>
      <c r="I117" s="55">
        <f t="shared" si="1"/>
        <v>1</v>
      </c>
      <c r="J117" s="56" t="s">
        <v>76</v>
      </c>
      <c r="K117" s="55">
        <f t="shared" si="2"/>
        <v>0</v>
      </c>
      <c r="L117" s="56" t="s">
        <v>78</v>
      </c>
      <c r="M117" s="55">
        <f t="shared" si="3"/>
        <v>0</v>
      </c>
      <c r="N117" s="56" t="s">
        <v>74</v>
      </c>
      <c r="O117" s="57">
        <f t="shared" si="4"/>
        <v>0</v>
      </c>
      <c r="P117" s="58">
        <v>16</v>
      </c>
      <c r="Q117" s="76"/>
      <c r="R117" s="76"/>
      <c r="S117" s="76"/>
      <c r="T117" s="76"/>
      <c r="U117" s="76"/>
      <c r="V117" s="76"/>
      <c r="W117" s="76"/>
    </row>
    <row r="118" spans="2:23" s="44" customFormat="1" ht="18" hidden="1">
      <c r="B118" s="42"/>
      <c r="C118" s="43"/>
      <c r="E118" s="59">
        <f>J120</f>
        <v>3</v>
      </c>
      <c r="F118" s="78" t="str">
        <f>J100</f>
        <v>دوستانه</v>
      </c>
      <c r="G118" s="48" t="str">
        <f t="shared" si="0"/>
        <v>د</v>
      </c>
      <c r="H118" s="59" t="s">
        <v>76</v>
      </c>
      <c r="I118" s="50">
        <f t="shared" si="1"/>
        <v>0</v>
      </c>
      <c r="J118" s="60" t="s">
        <v>74</v>
      </c>
      <c r="K118" s="50">
        <f t="shared" si="2"/>
        <v>0</v>
      </c>
      <c r="L118" s="60" t="s">
        <v>78</v>
      </c>
      <c r="M118" s="50">
        <f t="shared" si="3"/>
        <v>1</v>
      </c>
      <c r="N118" s="60" t="s">
        <v>70</v>
      </c>
      <c r="O118" s="51">
        <f t="shared" si="4"/>
        <v>0</v>
      </c>
      <c r="P118" s="61">
        <v>17</v>
      </c>
      <c r="Q118" s="76"/>
      <c r="R118" s="76"/>
      <c r="S118" s="76"/>
      <c r="T118" s="76"/>
      <c r="U118" s="76"/>
      <c r="V118" s="76"/>
      <c r="W118" s="76"/>
    </row>
    <row r="119" spans="2:23" s="44" customFormat="1" ht="18.75" hidden="1" thickBot="1">
      <c r="B119" s="42"/>
      <c r="C119" s="43"/>
      <c r="E119" s="59">
        <f>L120</f>
        <v>8</v>
      </c>
      <c r="F119" s="78" t="str">
        <f>L100</f>
        <v>بیانگر</v>
      </c>
      <c r="G119" s="53" t="str">
        <f t="shared" si="0"/>
        <v>الف</v>
      </c>
      <c r="H119" s="62" t="s">
        <v>74</v>
      </c>
      <c r="I119" s="55">
        <f t="shared" si="1"/>
        <v>0</v>
      </c>
      <c r="J119" s="63" t="s">
        <v>70</v>
      </c>
      <c r="K119" s="55">
        <f t="shared" si="2"/>
        <v>1</v>
      </c>
      <c r="L119" s="63" t="s">
        <v>78</v>
      </c>
      <c r="M119" s="55">
        <f t="shared" si="3"/>
        <v>0</v>
      </c>
      <c r="N119" s="63" t="s">
        <v>76</v>
      </c>
      <c r="O119" s="57">
        <f t="shared" si="4"/>
        <v>0</v>
      </c>
      <c r="P119" s="64">
        <v>18</v>
      </c>
      <c r="Q119" s="76"/>
      <c r="R119" s="76"/>
      <c r="S119" s="76"/>
      <c r="T119" s="76"/>
      <c r="U119" s="76"/>
      <c r="V119" s="76"/>
      <c r="W119" s="76"/>
    </row>
    <row r="120" spans="2:23" s="44" customFormat="1" ht="19.5" hidden="1" thickTop="1" thickBot="1">
      <c r="B120" s="42"/>
      <c r="C120" s="43"/>
      <c r="E120" s="79">
        <f>N120</f>
        <v>4</v>
      </c>
      <c r="F120" s="80" t="str">
        <f>N100</f>
        <v>محرک</v>
      </c>
      <c r="G120" s="65" t="s">
        <v>44</v>
      </c>
      <c r="H120" s="249">
        <f>SUM(I102:I119)</f>
        <v>3</v>
      </c>
      <c r="I120" s="250"/>
      <c r="J120" s="250">
        <f>SUM(K102:K119)</f>
        <v>3</v>
      </c>
      <c r="K120" s="250"/>
      <c r="L120" s="250">
        <f>SUM(M102:M119)</f>
        <v>8</v>
      </c>
      <c r="M120" s="250"/>
      <c r="N120" s="250">
        <f>SUM(O102:O119)</f>
        <v>4</v>
      </c>
      <c r="O120" s="251"/>
      <c r="P120" s="66" t="s">
        <v>44</v>
      </c>
      <c r="Q120" s="76"/>
      <c r="R120" s="76"/>
      <c r="S120" s="76"/>
      <c r="T120" s="76"/>
      <c r="U120" s="76"/>
      <c r="V120" s="76"/>
      <c r="W120" s="76"/>
    </row>
    <row r="121" spans="2:23" s="44" customFormat="1" ht="18.75" hidden="1" thickTop="1">
      <c r="B121" s="42"/>
      <c r="C121" s="43"/>
      <c r="I121" s="129"/>
      <c r="J121" s="129"/>
      <c r="K121" s="129"/>
      <c r="L121" s="129"/>
      <c r="M121" s="129"/>
      <c r="N121" s="129"/>
      <c r="O121" s="129"/>
      <c r="P121" s="129"/>
      <c r="Q121" s="75"/>
      <c r="R121" s="75"/>
      <c r="S121" s="75"/>
      <c r="T121" s="75"/>
      <c r="U121" s="75"/>
      <c r="V121" s="75"/>
      <c r="W121" s="75"/>
    </row>
    <row r="122" spans="2:23" s="44" customFormat="1" ht="18.75" hidden="1" thickBot="1">
      <c r="B122" s="42"/>
      <c r="C122" s="43"/>
      <c r="I122" s="129"/>
      <c r="J122" s="129"/>
      <c r="K122" s="129"/>
      <c r="L122" s="129"/>
      <c r="M122" s="129"/>
      <c r="N122" s="129"/>
      <c r="O122" s="129"/>
      <c r="P122" s="129"/>
      <c r="Q122" s="75"/>
      <c r="R122" s="75"/>
      <c r="S122" s="75"/>
      <c r="T122" s="75"/>
      <c r="U122" s="75"/>
      <c r="V122" s="75"/>
      <c r="W122" s="75"/>
    </row>
    <row r="123" spans="2:23" s="44" customFormat="1" ht="18.75" hidden="1" thickTop="1">
      <c r="B123" s="42"/>
      <c r="C123" s="43"/>
      <c r="F123" s="74"/>
      <c r="G123" s="310" t="s">
        <v>269</v>
      </c>
      <c r="H123" s="311"/>
      <c r="I123" s="127" t="s">
        <v>270</v>
      </c>
      <c r="J123" s="311" t="s">
        <v>271</v>
      </c>
      <c r="K123" s="311"/>
      <c r="L123" s="311" t="s">
        <v>272</v>
      </c>
      <c r="M123" s="311"/>
      <c r="N123" s="311"/>
      <c r="O123" s="311"/>
      <c r="P123" s="305" t="s">
        <v>273</v>
      </c>
      <c r="Q123" s="306"/>
      <c r="R123" s="306"/>
      <c r="S123" s="306"/>
      <c r="T123" s="307"/>
      <c r="U123" s="81" t="s">
        <v>274</v>
      </c>
      <c r="V123" s="75"/>
      <c r="W123" s="75"/>
    </row>
    <row r="124" spans="2:23" s="44" customFormat="1" ht="192.75" hidden="1" customHeight="1">
      <c r="B124" s="42"/>
      <c r="C124" s="43"/>
      <c r="F124" s="74"/>
      <c r="G124" s="297">
        <f>LARGE(H120:O120,1)</f>
        <v>8</v>
      </c>
      <c r="H124" s="298"/>
      <c r="I124" s="128" t="str">
        <f>VLOOKUP(G124,$E$117:$F$120,2,FALSE)</f>
        <v>بیانگر</v>
      </c>
      <c r="J124" s="299" t="str">
        <f>VLOOKUP(I124,Y:AF,2,FALSE)</f>
        <v>رابط خوب
مشتاق
تخیلی</v>
      </c>
      <c r="K124" s="299"/>
      <c r="L124" s="299" t="str">
        <f>VLOOKUP(I124,Y:AF,3,FALSE)</f>
        <v>زیاد صحبت می‌کند
بیش از حد مبالغه می‌کند
خیال‌باف؛ غیر واقع‌گرا</v>
      </c>
      <c r="M124" s="299"/>
      <c r="N124" s="299"/>
      <c r="O124" s="299"/>
      <c r="P124" s="300" t="str">
        <f>VLOOKUP(I124,Y:AF,4,FALSE)</f>
        <v xml:space="preserve">سبک بیانگر
افراد دارای سبک بیانگر، شخصی سخنور، متعهد، سازگار، حامی، متقاعد کننده، از لحاظ اجتماعی سازگار، و بیشتر رابطه محور تا وظیفه محور، هستند. وی دوست دارد که یکی از اعضای گروه باشد، و همیشه برای چیز‌های جدید و هیجان‌انگیز، به ویژه اگر گروه آماده مشارکت باشد، آماده است. نقاط قوت آن شامل اشتیاق، مهارت‌های دیپلماتیک، و توانایی الهام بخشیدن به دیگران است. 
نقاط ضعفش شامل ناشکیبایی، گرایش به کلیت بخشیدن، حملات کلامی، و گاهی اوقات رفتارهای غیر عقلانی است. شخص بیانگر همچنین می‌تواند خودخواه، بی‌نظم، واکنشی، غیر سازمان‌یافته، و نابهنجار باشد. 
فرد بیانگر فوراٌ اطلاعات و تجربیات را مبادله می‌کند. نیاز اصلی وی قدردانی کردن و پذیرفته شدن است. آنچه وی را خوشحال می‌کند به رسمیت شناختن و قدردانی کردن است. انزوا و کمبود توجه برای او زجرآور است. </v>
      </c>
      <c r="Q124" s="300"/>
      <c r="R124" s="82" t="str">
        <f>VLOOKUP(I124,Y:AF,5,FALSE)</f>
        <v>o می‌خواهد بداند "چه کسی"، چه کس دیگری درگیر شده است. 
o بهای هر چیزی را می‌سنجد، با به پشت دیگران زدن، تحسین می‌کند.
O عاشق احذاب و موقعیت های اجتماعی است. 
o دوست دارد تا به دیگران الهام بخشد.
o از مردود شدن می‌ترسد.</v>
      </c>
      <c r="S124" s="82" t="str">
        <f>VLOOKUP(I124,Y:AF,6,FALSE)</f>
        <v>وقتی با یک شخص بیانگر در ارتباط هستید:
o تمرکز روی توسعه یک رابطه است.
o سعی کنید، نشان دهید، چگونه ایده‌های شما، تصور وی را بهبود می‌دهد.
o مشتاق، پذیرا، و پاسخگو باشید.
o نیاز به تسهیم اطلاعات، داستان‌ها و تجربیات را بیان کنید.
o آماده ارائه و متمایل به صحبت کردن باشید.
o سؤال‌های با مضمون "چه کسی" را هم پاسخ دهید و هم بپرسید. 
o به یاد داشته باشید که در هر زمانی صمیمی و پذیرا باشید.
o تلاش کنید تا درگیری مستقیم وی با جزئیات یا تعارضات شخصی، به کمترین حد ممکن برسد.</v>
      </c>
      <c r="T124" s="82" t="str">
        <f>VLOOKUP(I124,Y:AF,7,FALSE)</f>
        <v xml:space="preserve">تصویری از محل کار یک فرد بیانگر
به طور خلاصه، مثل خوابگاه دانشجویی است. فرد بیانگر عاشق جملات مورد علاقه‌اش است و آنها را بر روی دیوار نصب می‌کند یا روی میز می‌گذارد. پوشه‌ها هرگز در قفسه بایگانی قرار ندارد. در عوض، آنها در سرتاسر قفسه کتاب‌ها پخش هستند. اما گیج کننده نیستند. شخص بیانگر می‌داند دقیقاٌ هر چیزی کجاست و می‌تواند هر چیزی را دقیقاٌ در محلی که هست بیابد. رنگ‌های اداره احتمالاٌ از رنگ‌های سرزنده و پر زرق و برق است. اگر گل و گیاهی وجود داشته باشد، احتمالاٌ از بی توجهی یا  فقدان آب پژمرده اند. بزرگترین پاداش برای شخص بیانگر، تقدیر شخصی از جانب دیگران است، و مثال‌هایی از آن نمایش داده شود. شخص بیانگر یک رویاپرداز هیچان‌انگیز است، با تعداد زیادی پروژه و ایده، اما بدون زمان برای دنبال کردن آنها. </v>
      </c>
      <c r="U124" s="83" t="str">
        <f>VLOOKUP(I124,Y:AF,8,FALSE)</f>
        <v xml:space="preserve">ارتباط با فرد بیانگر/ ایده‌گرا:
 زمان کافی برای بحث کردن در نظر بگیرید.
 وقتی او به طور ناگهانی تغییر نظر می‌دهد، نا شکیبا نباشید.
 سعی کنید موضوع اصلی بحث را به ایده‌ها و مفاهیم گسترده‌تر ربط دهید. 
 بر منحصر به فرد بودن ایده‌ها یا موضوعات در دسترس تأکید کنید.
 بر ارزش آینده تأکید کنید یا اثرات ایده‌ها بر آینده را مطرح کنید.
 اگر می‌نویسید، سعی کنید بر مفاهیم کلیدی تأکید کنید که توصیه‌های شما را در آغاز نشان دهد. با یک بیانیه کلی آغاز کنید و به سمت بیان جزئیات بروید. 
</v>
      </c>
      <c r="V124" s="75"/>
      <c r="W124" s="75"/>
    </row>
    <row r="125" spans="2:23" s="44" customFormat="1" ht="288" hidden="1">
      <c r="B125" s="42"/>
      <c r="C125" s="43"/>
      <c r="F125" s="74"/>
      <c r="G125" s="297">
        <f>LARGE(H120:O120,2)</f>
        <v>4</v>
      </c>
      <c r="H125" s="298"/>
      <c r="I125" s="60" t="str">
        <f ca="1">IF(COUNTIF(H120:O120,G124)&lt;=1,VLOOKUP(G125,$E$117:$F$120,2,FALSE),
VLOOKUP(G124,OFFSET(E117,MATCH(G124,E117:E120,0),0,30,2),2,FALSE))</f>
        <v>محرک</v>
      </c>
      <c r="J125" s="299" t="str">
        <f ca="1">VLOOKUP(I125,Y:AF,2,FALSE)</f>
        <v>مستقل
قاطع
مصمم</v>
      </c>
      <c r="K125" s="299"/>
      <c r="L125" s="299" t="str">
        <f ca="1">VLOOKUP(I125,Y:AF,3,FALSE)</f>
        <v>در کار کردن با دیگران مشکل دارد
وقتی برای در نظر گرفتن دیدگاه دیگران ندارد.
سلطه‌گر؛ خیلی بر انجا کار "به روش من" متمرکز است</v>
      </c>
      <c r="M125" s="299"/>
      <c r="N125" s="299"/>
      <c r="O125" s="299"/>
      <c r="P125" s="300" t="str">
        <f ca="1">VLOOKUP(I125,Y:AF,4,FALSE)</f>
        <v xml:space="preserve">سبک محرک
محرک‌ها یک فرد موفق (high achiever) هستند- کسی که قطعاٌ مخالف ریسک نیست. این شخص برون‌گرا، مصمم، صادق، عمل‌گرا، سازمان یافته، نیرومند و قاطع است. به دنبال کسی است که راه را به او بگوید و خیلی متقاعد کننده است. یا هوشیار باشید یا مغلوب او می‌شوید. یک شخص محرک بیشتر وظیفه‌گراست تا رابطه‌گرا و می‌خواهد زود به نتیجه برسد. این شخص در مورد اینکه چگونه کاری انجام می‌شود نگران نیست، اما در مورد اینکه چه چیزی انجام می‌شود و چه نتایجی می‌تواند داشته باشد، نگران است. "چه چیزی" بانگ جنگ اوست. قصد انجام "چه چیزی" را داریم؟ "چه چیزی" در مورد آن باید انجام دهیم؟ "چه چیزی" بهتر است شما انجام دهی؟ !!! 
شخص محرک می‌تواند لجباز، مستبد، نا شکیبا، بی‌احساس، و تندخو، زمان کمی برای تشریفات و ریزه کاری صرف می‌کند. وی همچنین می‌تواند مصر، لجوج، کنترل‌کننده، و ناسازگار- یا از خود راضی، سرد و سخت باشد. 
آنچه منجر به شادی شخص محرک می‌شود قدرت، کنترل، و احترام است. آنچه برای او زجرآور است از دست دادن احترام، به نتیجه نرسیدن، و احساسی است که از او سوء استفاده شده است. </v>
      </c>
      <c r="Q125" s="300"/>
      <c r="R125" s="82" t="str">
        <f ca="1">VLOOKUP(I125,Y:AF,5,FALSE)</f>
        <v xml:space="preserve">o می‌خواهد بداند که "چه " چه کاری برای من انجام می‌دهد.
o می‌خواهد زمان را ذخیره کند.
o نتایج را می‌سنجد.
o کنترل کردن، مسئول بودن، و انجام کارها به روش خود را دوست دارد.
o می‌ترسد کنترل کردن را کنار بگذارد.
o اغلب برون‌گراست اما احساسات خود را نشان نمی‌دهد.
</v>
      </c>
      <c r="S125" s="82" t="str">
        <f ca="1">VLOOKUP(I125,Y:AF,6,FALSE)</f>
        <v xml:space="preserve">وقتی با یک شخص دارای شخصیت محرک ارتباط دارید:
o بر کار متمرکز باشید؛ در مورد نتایج مورد انتظار صحبت کنید.
o کارآفرین و واقع‌نگر باشید
o اطلاعات مختصر، دقیق و سازمان‌یافته فراهم کنید.
o بحث کنید و به سؤالات "چه چیزی" (What) پاسخ دهید.
o در مورد حقایق بحث کنید؛ نه احساسات
o زمان را تلف نکنید، در مورد جزئیات بحث نکنید
o انتخاب‌ها را آماده کنید.
</v>
      </c>
      <c r="T125" s="82" t="str">
        <f ca="1">VLOOKUP(I125,Y:AF,7,FALSE)</f>
        <v xml:space="preserve">تصویری از محل کار یک فرد محرک
البته که باید یک دفتر زاویه‌دار با دو پنجره باشد، اما شخص محرک هرگز به منظره نگاه نمی‌کند. عکس‌های روی دیوار صحنه‌های جنگ، نقشه‎‌ها و قایق‌ها هستند. شخص محرک شخصی چند مهارته است و همزمان می‌تواند نامه‌ها را امضا کرده، مصاحبه برگزار کند، و با تلفن صحبت کند. مبلمان اداره به تصور قدرت و کنترل کمک می‌کند، و گران‌ترین و باور نکردنی‌ترین مبلمان وجود خواهد داشت. 
اداره امکان دارد شامل گل و گیاهان نیز باشد، حتی انواع عجیب غریب مثل ارکیده (به دقت انتخاب می‌کنند تا به تصور قدرت کمک کند)، اما هرگز از آنها مراقبت نمی‌کند. یک دستیار این کار را انجام می‌دهد. اغلب روی میز عکس‌های خانوادگی هست، اما عکس‌های واقعی نیستند. آنها عکس‌های صوری هستند که هر کسی را در نقش مناسب خود نشان می‌دهد، و تا زمانی که محرک به آن نگاه میکند آنجا خواهد ماند. 
اداره احتمالاٌ به وسیله یک طراح داخلی طراحی شده است تا حس قدرت را ایجاد کند، و رنگ‌های به کار گرفته شده رنگ‌های قدرتمندی خواهند بود. مختصر و مفید و سر راست برای کسب و کار، کسانی که در محل کار محرک هستند زمان را از دست نداده و مستقیماً  سر اصل مطلب میروند!!!
</v>
      </c>
      <c r="U125" s="83" t="str">
        <f ca="1">VLOOKUP(I125,Y:AF,8,FALSE)</f>
        <v xml:space="preserve">ارتباط با شخص محرک/ عمل‌گرا:
 اول تمرکز بر نتایج و بیان نکردن حاشیه ها.
 بیان بهترین توصیه‌ها؛ و پیشنهاد ندادن تعداد زیادی راه حل
 تا حد امکان خلاصه‌گو باشید
 بر جنبه‌های عملی ایده‌هایتان تأکید کنید.
 از ابزارهای بصری استفاده کنید.
</v>
      </c>
      <c r="V125" s="75"/>
      <c r="W125" s="75"/>
    </row>
    <row r="126" spans="2:23" s="44" customFormat="1" ht="33.75" hidden="1">
      <c r="B126" s="42"/>
      <c r="C126" s="43"/>
      <c r="F126" s="74"/>
      <c r="G126" s="297">
        <f>LARGE(H120:O120,3)</f>
        <v>3</v>
      </c>
      <c r="H126" s="298"/>
      <c r="I126" s="60" t="str">
        <f>IF(COUNTIF(H120:O120,G126)&lt;=1,VLOOKUP(G126,$E$117:$F$120,2,FALSE)," خطا در محاسبه، لطفا نوع سبک را دستی وارد کنید")</f>
        <v xml:space="preserve"> خطا در محاسبه، لطفا نوع سبک را دستی وارد کنید</v>
      </c>
      <c r="J126" s="299" t="e">
        <f t="shared" ref="J126:J127" si="5">VLOOKUP(I126,Y:AF,2,FALSE)</f>
        <v>#N/A</v>
      </c>
      <c r="K126" s="299"/>
      <c r="L126" s="299" t="e">
        <f t="shared" ref="L126:L127" si="6">VLOOKUP(I126,Y:AF,3,FALSE)</f>
        <v>#N/A</v>
      </c>
      <c r="M126" s="299"/>
      <c r="N126" s="299"/>
      <c r="O126" s="299"/>
      <c r="P126" s="300" t="e">
        <f t="shared" ref="P126:P127" si="7">VLOOKUP(I126,Y:AF,4,FALSE)</f>
        <v>#N/A</v>
      </c>
      <c r="Q126" s="300"/>
      <c r="R126" s="82" t="e">
        <f t="shared" ref="R126:R127" si="8">VLOOKUP(I126,Y:AF,5,FALSE)</f>
        <v>#N/A</v>
      </c>
      <c r="S126" s="82" t="e">
        <f t="shared" ref="S126:S127" si="9">VLOOKUP(I126,Y:AF,6,FALSE)</f>
        <v>#N/A</v>
      </c>
      <c r="T126" s="82" t="e">
        <f t="shared" ref="T126:T127" si="10">VLOOKUP(I126,Y:AF,7,FALSE)</f>
        <v>#N/A</v>
      </c>
      <c r="U126" s="83" t="e">
        <f t="shared" ref="U126:U127" si="11">VLOOKUP(I126,Y:AF,8,FALSE)</f>
        <v>#N/A</v>
      </c>
      <c r="V126" s="75"/>
      <c r="W126" s="75"/>
    </row>
    <row r="127" spans="2:23" s="44" customFormat="1" ht="34.5" hidden="1" thickBot="1">
      <c r="B127" s="42"/>
      <c r="C127" s="43"/>
      <c r="F127" s="74"/>
      <c r="G127" s="301">
        <f>LARGE(H120:O120,4)</f>
        <v>3</v>
      </c>
      <c r="H127" s="302"/>
      <c r="I127" s="84" t="str">
        <f>IF(COUNTIF(H120:O120,G127)&lt;=1,VLOOKUP(G127,$E$117:$F$120,2,FALSE)," خطا در محاسبه، لطفا نوع سبک را دستی وارد کنید")</f>
        <v xml:space="preserve"> خطا در محاسبه، لطفا نوع سبک را دستی وارد کنید</v>
      </c>
      <c r="J127" s="303" t="e">
        <f t="shared" si="5"/>
        <v>#N/A</v>
      </c>
      <c r="K127" s="303"/>
      <c r="L127" s="303" t="e">
        <f t="shared" si="6"/>
        <v>#N/A</v>
      </c>
      <c r="M127" s="303"/>
      <c r="N127" s="303"/>
      <c r="O127" s="303"/>
      <c r="P127" s="304" t="e">
        <f t="shared" si="7"/>
        <v>#N/A</v>
      </c>
      <c r="Q127" s="304"/>
      <c r="R127" s="85" t="e">
        <f t="shared" si="8"/>
        <v>#N/A</v>
      </c>
      <c r="S127" s="85" t="e">
        <f t="shared" si="9"/>
        <v>#N/A</v>
      </c>
      <c r="T127" s="85" t="e">
        <f t="shared" si="10"/>
        <v>#N/A</v>
      </c>
      <c r="U127" s="86" t="e">
        <f t="shared" si="11"/>
        <v>#N/A</v>
      </c>
      <c r="V127" s="75"/>
      <c r="W127" s="75"/>
    </row>
    <row r="128" spans="2:23" s="44" customFormat="1" ht="18.75" hidden="1" thickTop="1">
      <c r="B128" s="42"/>
      <c r="C128" s="43"/>
      <c r="F128" s="74"/>
      <c r="G128" s="294"/>
      <c r="H128" s="294"/>
      <c r="I128" s="129"/>
      <c r="J128" s="294"/>
      <c r="K128" s="294"/>
      <c r="L128" s="294"/>
      <c r="M128" s="294"/>
      <c r="N128" s="294"/>
      <c r="O128" s="294"/>
      <c r="P128" s="294"/>
      <c r="Q128" s="294"/>
      <c r="R128" s="129"/>
      <c r="S128" s="129"/>
      <c r="T128" s="129"/>
      <c r="U128" s="75"/>
      <c r="V128" s="75"/>
      <c r="W128" s="75"/>
    </row>
    <row r="129" spans="2:32" s="44" customFormat="1" ht="18" hidden="1">
      <c r="B129" s="42"/>
      <c r="C129" s="43"/>
      <c r="F129" s="74"/>
      <c r="I129" s="129"/>
      <c r="J129" s="129"/>
      <c r="K129" s="129"/>
      <c r="L129" s="129"/>
      <c r="M129" s="129"/>
      <c r="N129" s="129"/>
      <c r="O129" s="129"/>
      <c r="P129" s="129"/>
      <c r="Q129" s="75"/>
      <c r="R129" s="75"/>
      <c r="S129" s="75"/>
      <c r="T129" s="75"/>
      <c r="U129" s="75"/>
      <c r="V129" s="75"/>
      <c r="W129" s="75"/>
    </row>
    <row r="130" spans="2:32" s="44" customFormat="1" ht="18" hidden="1">
      <c r="B130" s="42"/>
      <c r="C130" s="43"/>
      <c r="F130" s="74"/>
      <c r="I130" s="129"/>
      <c r="J130" s="129"/>
      <c r="K130" s="129"/>
      <c r="L130" s="129"/>
      <c r="M130" s="129"/>
      <c r="N130" s="129"/>
      <c r="O130" s="129"/>
      <c r="P130" s="129"/>
      <c r="Q130" s="75"/>
      <c r="R130" s="75"/>
      <c r="S130" s="75"/>
      <c r="T130" s="75"/>
      <c r="U130" s="75"/>
      <c r="V130" s="75"/>
      <c r="W130" s="75"/>
    </row>
    <row r="131" spans="2:32" s="44" customFormat="1" ht="18.75" hidden="1" thickBot="1">
      <c r="B131" s="42"/>
      <c r="C131" s="43"/>
      <c r="F131" s="74"/>
      <c r="I131" s="129"/>
      <c r="J131" s="129"/>
      <c r="K131" s="129"/>
      <c r="L131" s="129"/>
      <c r="M131" s="129"/>
      <c r="N131" s="129"/>
      <c r="O131" s="129"/>
      <c r="P131" s="129"/>
      <c r="Q131" s="75"/>
      <c r="R131" s="75"/>
      <c r="S131" s="75"/>
      <c r="T131" s="75"/>
      <c r="U131" s="75"/>
      <c r="V131" s="75"/>
      <c r="W131" s="75"/>
    </row>
    <row r="132" spans="2:32" s="44" customFormat="1" ht="20.25" hidden="1" thickTop="1" thickBot="1">
      <c r="B132" s="42"/>
      <c r="C132" s="43"/>
      <c r="F132" s="74"/>
      <c r="I132" s="129"/>
      <c r="J132" s="129"/>
      <c r="K132" s="129"/>
      <c r="L132" s="129"/>
      <c r="M132" s="129"/>
      <c r="N132" s="129"/>
      <c r="O132" s="129"/>
      <c r="P132" s="129"/>
      <c r="Q132" s="75"/>
      <c r="R132" s="75"/>
      <c r="S132" s="75"/>
      <c r="T132" s="75"/>
      <c r="U132" s="75"/>
      <c r="V132" s="75"/>
      <c r="W132" s="75"/>
      <c r="Y132" s="158" t="s">
        <v>275</v>
      </c>
      <c r="Z132" s="159" t="s">
        <v>271</v>
      </c>
      <c r="AA132" s="159" t="s">
        <v>272</v>
      </c>
      <c r="AB132" s="87" t="s">
        <v>273</v>
      </c>
      <c r="AC132" s="88"/>
      <c r="AD132" s="88"/>
      <c r="AE132" s="88"/>
      <c r="AF132" s="89" t="s">
        <v>274</v>
      </c>
    </row>
    <row r="133" spans="2:32" ht="198.75" hidden="1" thickTop="1">
      <c r="B133" s="42"/>
      <c r="C133" s="43"/>
      <c r="D133" s="44"/>
      <c r="E133" s="44"/>
      <c r="F133" s="74"/>
      <c r="G133" s="44"/>
      <c r="H133" s="44"/>
      <c r="I133" s="129"/>
      <c r="J133" s="129"/>
      <c r="K133" s="129"/>
      <c r="L133" s="129"/>
      <c r="M133" s="129"/>
      <c r="N133" s="129"/>
      <c r="O133" s="42"/>
      <c r="P133" s="42"/>
      <c r="Q133" s="76"/>
      <c r="R133" s="76"/>
      <c r="S133" s="76"/>
      <c r="T133" s="76"/>
      <c r="U133" s="76"/>
      <c r="V133" s="76"/>
      <c r="W133" s="76"/>
      <c r="Y133" s="160" t="s">
        <v>264</v>
      </c>
      <c r="Z133" s="161" t="s">
        <v>276</v>
      </c>
      <c r="AA133" s="161" t="s">
        <v>277</v>
      </c>
      <c r="AB133" s="162" t="s">
        <v>278</v>
      </c>
      <c r="AC133" s="163" t="s">
        <v>279</v>
      </c>
      <c r="AD133" s="163" t="s">
        <v>280</v>
      </c>
      <c r="AE133" s="163" t="s">
        <v>281</v>
      </c>
      <c r="AF133" s="164" t="s">
        <v>282</v>
      </c>
    </row>
    <row r="134" spans="2:32" ht="168.75" hidden="1" customHeight="1">
      <c r="O134" s="165"/>
      <c r="P134" s="42"/>
      <c r="Q134" s="76"/>
      <c r="R134" s="76"/>
      <c r="S134" s="76"/>
      <c r="T134" s="76"/>
      <c r="U134" s="76"/>
      <c r="V134" s="76"/>
      <c r="W134" s="76"/>
      <c r="Y134" s="166" t="s">
        <v>265</v>
      </c>
      <c r="Z134" s="167" t="s">
        <v>283</v>
      </c>
      <c r="AA134" s="167" t="s">
        <v>284</v>
      </c>
      <c r="AB134" s="168" t="s">
        <v>285</v>
      </c>
      <c r="AC134" s="169" t="s">
        <v>286</v>
      </c>
      <c r="AD134" s="169" t="s">
        <v>287</v>
      </c>
      <c r="AE134" s="169" t="s">
        <v>379</v>
      </c>
      <c r="AF134" s="170" t="s">
        <v>388</v>
      </c>
    </row>
    <row r="135" spans="2:32" ht="213" hidden="1" customHeight="1">
      <c r="O135" s="165"/>
      <c r="P135" s="42"/>
      <c r="Q135" s="76"/>
      <c r="R135" s="76"/>
      <c r="S135" s="76"/>
      <c r="T135" s="76"/>
      <c r="U135" s="76"/>
      <c r="V135" s="76"/>
      <c r="W135" s="76"/>
      <c r="Y135" s="166" t="s">
        <v>267</v>
      </c>
      <c r="Z135" s="167" t="s">
        <v>288</v>
      </c>
      <c r="AA135" s="167" t="s">
        <v>289</v>
      </c>
      <c r="AB135" s="168" t="s">
        <v>380</v>
      </c>
      <c r="AC135" s="169" t="s">
        <v>290</v>
      </c>
      <c r="AD135" s="169" t="s">
        <v>381</v>
      </c>
      <c r="AE135" s="169" t="s">
        <v>382</v>
      </c>
      <c r="AF135" s="170" t="s">
        <v>387</v>
      </c>
    </row>
    <row r="136" spans="2:32" ht="188.25" hidden="1" customHeight="1" thickBot="1">
      <c r="O136" s="165"/>
      <c r="P136" s="165"/>
      <c r="Q136" s="171"/>
      <c r="R136" s="171"/>
      <c r="S136" s="171"/>
      <c r="T136" s="171"/>
      <c r="U136" s="171"/>
      <c r="V136" s="171"/>
      <c r="W136" s="171"/>
      <c r="Y136" s="172" t="s">
        <v>266</v>
      </c>
      <c r="Z136" s="173" t="s">
        <v>291</v>
      </c>
      <c r="AA136" s="173" t="s">
        <v>292</v>
      </c>
      <c r="AB136" s="174" t="s">
        <v>383</v>
      </c>
      <c r="AC136" s="175" t="s">
        <v>384</v>
      </c>
      <c r="AD136" s="175" t="s">
        <v>385</v>
      </c>
      <c r="AE136" s="175" t="s">
        <v>386</v>
      </c>
      <c r="AF136" s="176" t="s">
        <v>389</v>
      </c>
    </row>
    <row r="137" spans="2:32" ht="15.75" hidden="1" thickTop="1"/>
    <row r="138" spans="2:32" hidden="1"/>
    <row r="139" spans="2:32" hidden="1">
      <c r="AA139" s="295" t="s">
        <v>293</v>
      </c>
      <c r="AB139" s="296"/>
    </row>
    <row r="140" spans="2:32" hidden="1">
      <c r="AA140" s="296"/>
      <c r="AB140" s="296"/>
    </row>
    <row r="141" spans="2:32" hidden="1">
      <c r="AA141" s="296"/>
      <c r="AB141" s="296"/>
    </row>
    <row r="142" spans="2:32" hidden="1">
      <c r="AA142" s="296"/>
      <c r="AB142" s="296"/>
    </row>
    <row r="143" spans="2:32" hidden="1">
      <c r="AA143" s="296"/>
      <c r="AB143" s="296"/>
    </row>
    <row r="144" spans="2:32" hidden="1">
      <c r="AA144" s="296"/>
      <c r="AB144" s="296"/>
    </row>
    <row r="145" spans="27:28" hidden="1">
      <c r="AA145" s="296"/>
      <c r="AB145" s="296"/>
    </row>
    <row r="146" spans="27:28" hidden="1">
      <c r="AA146" s="296"/>
      <c r="AB146" s="296"/>
    </row>
    <row r="147" spans="27:28" ht="75" hidden="1" customHeight="1">
      <c r="AA147" s="296"/>
      <c r="AB147" s="296"/>
    </row>
  </sheetData>
  <sheetProtection algorithmName="SHA-512" hashValue="s8KmUYHBYBqOU+bJzfobRo5pwXOBuC41Dg9EXV75i7wBzRHfJuRlEaStzCwjW5lXqUuXdfcn1KYT8Gzap3+8lw==" saltValue="uifcMV1GcLsFuPiq5gxaoQ==" spinCount="100000" sheet="1" objects="1" scenarios="1"/>
  <mergeCells count="104">
    <mergeCell ref="B2:E2"/>
    <mergeCell ref="B3:D3"/>
    <mergeCell ref="C4:D4"/>
    <mergeCell ref="E4:E8"/>
    <mergeCell ref="B5:C8"/>
    <mergeCell ref="C9:D9"/>
    <mergeCell ref="E9:E13"/>
    <mergeCell ref="B10:B13"/>
    <mergeCell ref="C10:C13"/>
    <mergeCell ref="C24:D24"/>
    <mergeCell ref="E24:E28"/>
    <mergeCell ref="B25:C28"/>
    <mergeCell ref="C29:D29"/>
    <mergeCell ref="E29:E33"/>
    <mergeCell ref="B30:B33"/>
    <mergeCell ref="C30:C33"/>
    <mergeCell ref="C14:D14"/>
    <mergeCell ref="E14:E18"/>
    <mergeCell ref="B15:C18"/>
    <mergeCell ref="C19:D19"/>
    <mergeCell ref="E19:E23"/>
    <mergeCell ref="B20:B23"/>
    <mergeCell ref="C20:C23"/>
    <mergeCell ref="C44:D44"/>
    <mergeCell ref="E44:E48"/>
    <mergeCell ref="B45:C48"/>
    <mergeCell ref="C49:D49"/>
    <mergeCell ref="E49:E53"/>
    <mergeCell ref="B50:B53"/>
    <mergeCell ref="C50:C53"/>
    <mergeCell ref="C34:D34"/>
    <mergeCell ref="E34:E38"/>
    <mergeCell ref="B35:C38"/>
    <mergeCell ref="C39:D39"/>
    <mergeCell ref="E39:E43"/>
    <mergeCell ref="B40:B43"/>
    <mergeCell ref="C40:C43"/>
    <mergeCell ref="C64:D64"/>
    <mergeCell ref="E64:E68"/>
    <mergeCell ref="B65:C68"/>
    <mergeCell ref="C69:D69"/>
    <mergeCell ref="E69:E73"/>
    <mergeCell ref="B70:B73"/>
    <mergeCell ref="C70:C73"/>
    <mergeCell ref="C54:D54"/>
    <mergeCell ref="E54:E58"/>
    <mergeCell ref="B55:C58"/>
    <mergeCell ref="C59:D59"/>
    <mergeCell ref="E59:E63"/>
    <mergeCell ref="B60:B63"/>
    <mergeCell ref="C60:C63"/>
    <mergeCell ref="C84:D84"/>
    <mergeCell ref="E84:E88"/>
    <mergeCell ref="B85:C88"/>
    <mergeCell ref="C89:D89"/>
    <mergeCell ref="E89:E93"/>
    <mergeCell ref="B90:C93"/>
    <mergeCell ref="C74:D74"/>
    <mergeCell ref="E74:E78"/>
    <mergeCell ref="B75:C78"/>
    <mergeCell ref="C79:D79"/>
    <mergeCell ref="E79:E83"/>
    <mergeCell ref="B80:B83"/>
    <mergeCell ref="C80:C83"/>
    <mergeCell ref="E116:F116"/>
    <mergeCell ref="H120:I120"/>
    <mergeCell ref="J120:K120"/>
    <mergeCell ref="L120:M120"/>
    <mergeCell ref="N120:O120"/>
    <mergeCell ref="G123:H123"/>
    <mergeCell ref="J123:K123"/>
    <mergeCell ref="L123:O123"/>
    <mergeCell ref="G99:G101"/>
    <mergeCell ref="H99:I99"/>
    <mergeCell ref="J99:K99"/>
    <mergeCell ref="L99:M99"/>
    <mergeCell ref="N99:O99"/>
    <mergeCell ref="H100:I100"/>
    <mergeCell ref="J100:K100"/>
    <mergeCell ref="L100:M100"/>
    <mergeCell ref="N100:O100"/>
    <mergeCell ref="H101:O101"/>
    <mergeCell ref="P123:T123"/>
    <mergeCell ref="G124:H124"/>
    <mergeCell ref="J124:K124"/>
    <mergeCell ref="L124:O124"/>
    <mergeCell ref="P124:Q124"/>
    <mergeCell ref="G125:H125"/>
    <mergeCell ref="J125:K125"/>
    <mergeCell ref="L125:O125"/>
    <mergeCell ref="P125:Q125"/>
    <mergeCell ref="G128:H128"/>
    <mergeCell ref="J128:K128"/>
    <mergeCell ref="L128:O128"/>
    <mergeCell ref="P128:Q128"/>
    <mergeCell ref="AA139:AB147"/>
    <mergeCell ref="G126:H126"/>
    <mergeCell ref="J126:K126"/>
    <mergeCell ref="L126:O126"/>
    <mergeCell ref="P126:Q126"/>
    <mergeCell ref="G127:H127"/>
    <mergeCell ref="J127:K127"/>
    <mergeCell ref="L127:O127"/>
    <mergeCell ref="P127:Q127"/>
  </mergeCells>
  <dataValidations count="1">
    <dataValidation type="list" allowBlank="1" showInputMessage="1" showErrorMessage="1" sqref="E4:F93">
      <formula1>answert</formula1>
    </dataValidation>
  </dataValidations>
  <pageMargins left="0.7" right="0.7" top="0.75" bottom="0.75" header="0.3" footer="0.3"/>
  <pageSetup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0"/>
  <sheetViews>
    <sheetView rightToLeft="1" zoomScale="115" zoomScaleNormal="115" workbookViewId="0">
      <selection activeCell="A5" sqref="A5:XFD5"/>
    </sheetView>
  </sheetViews>
  <sheetFormatPr defaultRowHeight="18.75"/>
  <cols>
    <col min="1" max="1" width="9.140625" style="25"/>
    <col min="2" max="2" width="4.5703125" style="25" bestFit="1" customWidth="1"/>
    <col min="3" max="3" width="45.85546875" style="25" bestFit="1" customWidth="1"/>
    <col min="4" max="4" width="15.5703125" style="25" bestFit="1" customWidth="1"/>
    <col min="5" max="5" width="10" style="25" customWidth="1"/>
    <col min="6" max="6" width="15.5703125" style="25" customWidth="1"/>
    <col min="7" max="7" width="10.42578125" style="25" customWidth="1"/>
    <col min="8" max="8" width="15.5703125" style="25" customWidth="1"/>
    <col min="9" max="9" width="9.85546875" style="25" customWidth="1"/>
    <col min="10" max="10" width="6" style="25" customWidth="1"/>
    <col min="11" max="11" width="9.85546875" style="25" customWidth="1"/>
    <col min="12" max="12" width="6" style="25" customWidth="1"/>
    <col min="13" max="13" width="9.85546875" style="25" customWidth="1"/>
    <col min="14" max="14" width="6" style="25" customWidth="1"/>
    <col min="15" max="15" width="9.85546875" style="25" customWidth="1"/>
    <col min="16" max="16" width="6" style="25" customWidth="1"/>
    <col min="17" max="17" width="9.85546875" style="25" customWidth="1"/>
    <col min="18" max="18" width="6" style="25" customWidth="1"/>
    <col min="19" max="19" width="15.5703125" style="25" customWidth="1"/>
    <col min="20" max="20" width="22.7109375" style="26" hidden="1" customWidth="1"/>
    <col min="21" max="21" width="10.5703125" style="26" hidden="1" customWidth="1"/>
    <col min="22" max="22" width="9.140625" style="26" customWidth="1"/>
    <col min="23" max="25" width="9.140625" style="26"/>
    <col min="26" max="16384" width="9.140625" style="25"/>
  </cols>
  <sheetData>
    <row r="1" spans="2:25" ht="19.5" thickBot="1"/>
    <row r="2" spans="2:25" ht="43.5" customHeight="1" thickTop="1" thickBot="1">
      <c r="B2" s="322" t="s">
        <v>294</v>
      </c>
      <c r="C2" s="323"/>
      <c r="D2" s="324"/>
      <c r="E2" s="27"/>
      <c r="F2" s="27"/>
      <c r="G2" s="27"/>
      <c r="H2" s="27"/>
      <c r="I2" s="27"/>
      <c r="J2" s="27"/>
      <c r="K2" s="27"/>
      <c r="L2" s="27"/>
      <c r="M2" s="27"/>
      <c r="N2" s="27"/>
      <c r="O2" s="27"/>
      <c r="P2" s="27"/>
      <c r="Q2" s="27"/>
      <c r="R2" s="27"/>
      <c r="S2" s="27"/>
    </row>
    <row r="3" spans="2:25" ht="38.25" thickBot="1">
      <c r="B3" s="67" t="s">
        <v>47</v>
      </c>
      <c r="C3" s="68" t="s">
        <v>48</v>
      </c>
      <c r="D3" s="69" t="s">
        <v>32</v>
      </c>
      <c r="E3" s="30"/>
      <c r="F3" s="30"/>
      <c r="G3" s="30"/>
      <c r="H3" s="30"/>
      <c r="I3" s="30"/>
      <c r="J3" s="30"/>
      <c r="K3" s="30"/>
      <c r="L3" s="30"/>
      <c r="M3" s="30"/>
      <c r="N3" s="30"/>
      <c r="O3" s="30"/>
      <c r="P3" s="30"/>
      <c r="Q3" s="30"/>
      <c r="R3" s="30"/>
      <c r="S3" s="30"/>
      <c r="T3" s="29"/>
      <c r="U3" s="29"/>
      <c r="V3" s="29"/>
      <c r="W3" s="29"/>
      <c r="X3" s="29"/>
      <c r="Y3" s="29"/>
    </row>
    <row r="4" spans="2:25" ht="20.25" thickTop="1" thickBot="1">
      <c r="B4" s="31">
        <v>1</v>
      </c>
      <c r="C4" s="32" t="s">
        <v>295</v>
      </c>
      <c r="D4" s="134">
        <v>4</v>
      </c>
      <c r="E4" s="30"/>
      <c r="F4" s="33" t="s">
        <v>296</v>
      </c>
      <c r="G4" s="34" t="s">
        <v>50</v>
      </c>
      <c r="H4" s="30"/>
      <c r="I4" s="30"/>
      <c r="J4" s="30"/>
      <c r="K4" s="30"/>
      <c r="L4" s="30"/>
      <c r="M4" s="30"/>
      <c r="N4" s="30"/>
      <c r="O4" s="30"/>
      <c r="P4" s="30"/>
      <c r="Q4" s="30"/>
      <c r="R4" s="30"/>
      <c r="S4" s="30"/>
      <c r="T4" s="29"/>
    </row>
    <row r="5" spans="2:25" ht="19.5" thickTop="1">
      <c r="B5" s="70">
        <v>2</v>
      </c>
      <c r="C5" s="71" t="s">
        <v>297</v>
      </c>
      <c r="D5" s="135">
        <v>3</v>
      </c>
      <c r="E5" s="30"/>
      <c r="F5" s="35" t="s">
        <v>298</v>
      </c>
      <c r="G5" s="36">
        <v>2</v>
      </c>
      <c r="H5" s="30"/>
      <c r="I5" s="30"/>
      <c r="J5" s="30"/>
      <c r="K5" s="30"/>
      <c r="L5" s="30"/>
      <c r="M5" s="30"/>
      <c r="N5" s="30"/>
      <c r="O5" s="30"/>
      <c r="P5" s="30"/>
      <c r="Q5" s="30"/>
      <c r="R5" s="30"/>
      <c r="S5" s="30"/>
      <c r="T5" s="90" t="s">
        <v>296</v>
      </c>
      <c r="U5" s="91" t="s">
        <v>50</v>
      </c>
    </row>
    <row r="6" spans="2:25">
      <c r="B6" s="37">
        <v>3</v>
      </c>
      <c r="C6" s="38" t="s">
        <v>299</v>
      </c>
      <c r="D6" s="136">
        <v>4</v>
      </c>
      <c r="E6" s="30"/>
      <c r="F6" s="35" t="s">
        <v>300</v>
      </c>
      <c r="G6" s="36">
        <v>3</v>
      </c>
      <c r="H6" s="30"/>
      <c r="I6" s="30"/>
      <c r="J6" s="30"/>
      <c r="K6" s="30"/>
      <c r="L6" s="30"/>
      <c r="M6" s="30"/>
      <c r="N6" s="30"/>
      <c r="O6" s="30"/>
      <c r="P6" s="30"/>
      <c r="Q6" s="30"/>
      <c r="R6" s="30"/>
      <c r="S6" s="30"/>
      <c r="T6" s="92" t="s">
        <v>298</v>
      </c>
      <c r="U6" s="93">
        <v>2</v>
      </c>
    </row>
    <row r="7" spans="2:25">
      <c r="B7" s="70">
        <v>4</v>
      </c>
      <c r="C7" s="71" t="s">
        <v>301</v>
      </c>
      <c r="D7" s="135">
        <v>3</v>
      </c>
      <c r="E7" s="30"/>
      <c r="F7" s="35" t="s">
        <v>302</v>
      </c>
      <c r="G7" s="36">
        <v>4</v>
      </c>
      <c r="H7" s="30"/>
      <c r="I7" s="30"/>
      <c r="J7" s="30"/>
      <c r="K7" s="30"/>
      <c r="L7" s="30"/>
      <c r="M7" s="30"/>
      <c r="N7" s="30"/>
      <c r="O7" s="30"/>
      <c r="P7" s="30"/>
      <c r="Q7" s="30"/>
      <c r="R7" s="30"/>
      <c r="S7" s="30"/>
      <c r="T7" s="92" t="s">
        <v>300</v>
      </c>
      <c r="U7" s="93">
        <v>3</v>
      </c>
    </row>
    <row r="8" spans="2:25" ht="19.5" thickBot="1">
      <c r="B8" s="37">
        <v>5</v>
      </c>
      <c r="C8" s="38" t="s">
        <v>303</v>
      </c>
      <c r="D8" s="136">
        <v>3</v>
      </c>
      <c r="E8" s="30"/>
      <c r="F8" s="39" t="s">
        <v>304</v>
      </c>
      <c r="G8" s="40">
        <v>5</v>
      </c>
      <c r="H8" s="30"/>
      <c r="I8" s="30"/>
      <c r="J8" s="30"/>
      <c r="K8" s="30"/>
      <c r="L8" s="30"/>
      <c r="M8" s="30"/>
      <c r="N8" s="30"/>
      <c r="O8" s="30"/>
      <c r="P8" s="30"/>
      <c r="Q8" s="30"/>
      <c r="R8" s="30"/>
      <c r="S8" s="30"/>
      <c r="T8" s="92" t="s">
        <v>302</v>
      </c>
      <c r="U8" s="93">
        <v>4</v>
      </c>
    </row>
    <row r="9" spans="2:25" ht="20.25" thickTop="1" thickBot="1">
      <c r="B9" s="70">
        <v>6</v>
      </c>
      <c r="C9" s="71" t="s">
        <v>305</v>
      </c>
      <c r="D9" s="135">
        <v>2</v>
      </c>
      <c r="E9" s="30"/>
      <c r="F9" s="94"/>
      <c r="G9" s="94"/>
      <c r="H9" s="30"/>
      <c r="I9" s="30"/>
      <c r="J9" s="30"/>
      <c r="K9" s="30"/>
      <c r="L9" s="30"/>
      <c r="M9" s="30"/>
      <c r="N9" s="30"/>
      <c r="O9" s="30"/>
      <c r="P9" s="30"/>
      <c r="Q9" s="30"/>
      <c r="R9" s="30"/>
      <c r="S9" s="30"/>
      <c r="T9" s="92" t="s">
        <v>304</v>
      </c>
      <c r="U9" s="95">
        <v>5</v>
      </c>
    </row>
    <row r="10" spans="2:25" ht="19.5" thickTop="1">
      <c r="B10" s="37">
        <v>7</v>
      </c>
      <c r="C10" s="38" t="s">
        <v>306</v>
      </c>
      <c r="D10" s="136">
        <v>3</v>
      </c>
      <c r="E10" s="30"/>
      <c r="F10" s="41"/>
      <c r="G10" s="41"/>
      <c r="H10" s="30"/>
      <c r="I10" s="30"/>
      <c r="J10" s="30"/>
      <c r="K10" s="30"/>
      <c r="L10" s="30"/>
      <c r="M10" s="30"/>
      <c r="N10" s="30"/>
      <c r="O10" s="30"/>
      <c r="P10" s="30"/>
      <c r="Q10" s="30"/>
      <c r="R10" s="30"/>
      <c r="S10" s="30"/>
      <c r="T10" s="96"/>
      <c r="U10" s="29"/>
    </row>
    <row r="11" spans="2:25">
      <c r="B11" s="70">
        <v>8</v>
      </c>
      <c r="C11" s="71" t="s">
        <v>307</v>
      </c>
      <c r="D11" s="135">
        <v>4</v>
      </c>
      <c r="E11" s="30"/>
      <c r="F11" s="41"/>
      <c r="G11" s="41"/>
      <c r="H11" s="30"/>
      <c r="I11" s="30"/>
      <c r="J11" s="30"/>
      <c r="K11" s="30"/>
      <c r="L11" s="30"/>
      <c r="M11" s="30"/>
      <c r="N11" s="30"/>
      <c r="O11" s="30"/>
      <c r="P11" s="30"/>
      <c r="Q11" s="30"/>
      <c r="R11" s="30"/>
      <c r="S11" s="30"/>
      <c r="T11" s="29"/>
      <c r="U11" s="29"/>
    </row>
    <row r="12" spans="2:25">
      <c r="B12" s="37">
        <v>9</v>
      </c>
      <c r="C12" s="38" t="s">
        <v>308</v>
      </c>
      <c r="D12" s="136">
        <v>3</v>
      </c>
      <c r="E12" s="30"/>
      <c r="F12" s="41"/>
      <c r="G12" s="41"/>
      <c r="H12" s="30"/>
      <c r="I12" s="30"/>
      <c r="J12" s="30"/>
      <c r="K12" s="30"/>
      <c r="L12" s="30"/>
      <c r="M12" s="30"/>
      <c r="N12" s="30"/>
      <c r="O12" s="30"/>
      <c r="P12" s="30"/>
      <c r="Q12" s="30"/>
      <c r="R12" s="30"/>
      <c r="S12" s="30"/>
      <c r="T12" s="29"/>
      <c r="U12" s="29"/>
    </row>
    <row r="13" spans="2:25">
      <c r="B13" s="70">
        <v>10</v>
      </c>
      <c r="C13" s="71" t="s">
        <v>309</v>
      </c>
      <c r="D13" s="135">
        <v>3</v>
      </c>
      <c r="E13" s="30"/>
      <c r="F13" s="41"/>
      <c r="G13" s="41"/>
      <c r="H13" s="30"/>
      <c r="I13" s="30"/>
      <c r="J13" s="30"/>
      <c r="K13" s="30"/>
      <c r="L13" s="30"/>
      <c r="M13" s="30"/>
      <c r="N13" s="30"/>
      <c r="O13" s="30"/>
      <c r="P13" s="30"/>
      <c r="Q13" s="30"/>
      <c r="R13" s="30"/>
      <c r="S13" s="30"/>
      <c r="T13" s="29"/>
      <c r="U13" s="29"/>
    </row>
    <row r="14" spans="2:25">
      <c r="B14" s="37">
        <v>11</v>
      </c>
      <c r="C14" s="38" t="s">
        <v>310</v>
      </c>
      <c r="D14" s="136">
        <v>4</v>
      </c>
      <c r="E14" s="30"/>
      <c r="F14" s="41"/>
      <c r="G14" s="41"/>
      <c r="H14" s="30"/>
      <c r="I14" s="30"/>
      <c r="J14" s="30"/>
      <c r="K14" s="30"/>
      <c r="L14" s="30"/>
      <c r="M14" s="30"/>
      <c r="N14" s="30"/>
      <c r="O14" s="30"/>
      <c r="P14" s="30"/>
      <c r="Q14" s="30"/>
      <c r="R14" s="30"/>
      <c r="S14" s="30"/>
      <c r="T14" s="29"/>
      <c r="U14" s="29"/>
    </row>
    <row r="15" spans="2:25">
      <c r="B15" s="70">
        <v>12</v>
      </c>
      <c r="C15" s="71" t="s">
        <v>311</v>
      </c>
      <c r="D15" s="135">
        <v>2</v>
      </c>
      <c r="E15" s="30"/>
      <c r="F15" s="41"/>
      <c r="G15" s="41"/>
      <c r="H15" s="30"/>
      <c r="I15" s="30"/>
      <c r="J15" s="30"/>
      <c r="K15" s="30"/>
      <c r="L15" s="30"/>
      <c r="M15" s="30"/>
      <c r="N15" s="30"/>
      <c r="O15" s="30"/>
      <c r="P15" s="30"/>
      <c r="Q15" s="30"/>
      <c r="R15" s="30"/>
      <c r="S15" s="30"/>
      <c r="T15" s="29"/>
      <c r="U15" s="29"/>
    </row>
    <row r="16" spans="2:25">
      <c r="B16" s="37">
        <v>13</v>
      </c>
      <c r="C16" s="38" t="s">
        <v>312</v>
      </c>
      <c r="D16" s="136">
        <v>3</v>
      </c>
      <c r="E16" s="30"/>
      <c r="F16" s="41"/>
      <c r="G16" s="41"/>
      <c r="H16" s="30"/>
      <c r="I16" s="30"/>
      <c r="J16" s="30"/>
      <c r="K16" s="30"/>
      <c r="L16" s="30"/>
      <c r="M16" s="30"/>
      <c r="N16" s="30"/>
      <c r="O16" s="30"/>
      <c r="P16" s="30"/>
      <c r="Q16" s="30"/>
      <c r="R16" s="30"/>
      <c r="S16" s="30"/>
      <c r="T16" s="29"/>
      <c r="U16" s="29"/>
    </row>
    <row r="17" spans="2:21">
      <c r="B17" s="70">
        <v>14</v>
      </c>
      <c r="C17" s="71" t="s">
        <v>313</v>
      </c>
      <c r="D17" s="135">
        <v>2</v>
      </c>
      <c r="E17" s="30"/>
      <c r="F17" s="41"/>
      <c r="G17" s="41"/>
      <c r="H17" s="30"/>
      <c r="I17" s="30"/>
      <c r="J17" s="30"/>
      <c r="K17" s="30"/>
      <c r="L17" s="30"/>
      <c r="M17" s="30"/>
      <c r="N17" s="30"/>
      <c r="O17" s="30"/>
      <c r="P17" s="30"/>
      <c r="Q17" s="30"/>
      <c r="R17" s="30"/>
      <c r="S17" s="30"/>
      <c r="T17" s="29"/>
      <c r="U17" s="29"/>
    </row>
    <row r="18" spans="2:21">
      <c r="B18" s="37">
        <v>15</v>
      </c>
      <c r="C18" s="38" t="s">
        <v>314</v>
      </c>
      <c r="D18" s="136">
        <v>4</v>
      </c>
      <c r="E18" s="30"/>
      <c r="F18" s="41"/>
      <c r="G18" s="41"/>
      <c r="H18" s="30"/>
      <c r="I18" s="30"/>
      <c r="J18" s="30"/>
      <c r="K18" s="30"/>
      <c r="L18" s="30"/>
      <c r="M18" s="30"/>
      <c r="N18" s="30"/>
      <c r="O18" s="30"/>
      <c r="P18" s="30"/>
      <c r="Q18" s="30"/>
      <c r="R18" s="30"/>
      <c r="S18" s="30"/>
      <c r="T18" s="29"/>
      <c r="U18" s="29"/>
    </row>
    <row r="19" spans="2:21">
      <c r="B19" s="70">
        <v>16</v>
      </c>
      <c r="C19" s="71" t="s">
        <v>315</v>
      </c>
      <c r="D19" s="135">
        <v>2</v>
      </c>
      <c r="E19" s="30"/>
      <c r="F19" s="41"/>
      <c r="G19" s="41"/>
      <c r="H19" s="30"/>
      <c r="I19" s="30"/>
      <c r="J19" s="30"/>
      <c r="K19" s="30"/>
      <c r="L19" s="30"/>
      <c r="M19" s="30"/>
      <c r="N19" s="30"/>
      <c r="O19" s="30"/>
      <c r="P19" s="30"/>
      <c r="Q19" s="30"/>
      <c r="R19" s="30"/>
      <c r="S19" s="30"/>
      <c r="T19" s="29"/>
      <c r="U19" s="29"/>
    </row>
    <row r="20" spans="2:21">
      <c r="B20" s="37">
        <v>17</v>
      </c>
      <c r="C20" s="38" t="s">
        <v>316</v>
      </c>
      <c r="D20" s="136">
        <v>4</v>
      </c>
      <c r="E20" s="30"/>
      <c r="F20" s="41"/>
      <c r="G20" s="41"/>
      <c r="H20" s="30"/>
      <c r="I20" s="30"/>
      <c r="J20" s="30"/>
      <c r="K20" s="30"/>
      <c r="L20" s="30"/>
      <c r="M20" s="30"/>
      <c r="N20" s="30"/>
      <c r="O20" s="30"/>
      <c r="P20" s="30"/>
      <c r="Q20" s="30"/>
      <c r="R20" s="30"/>
      <c r="S20" s="30"/>
      <c r="T20" s="29"/>
      <c r="U20" s="29"/>
    </row>
    <row r="21" spans="2:21">
      <c r="B21" s="70">
        <v>18</v>
      </c>
      <c r="C21" s="71" t="s">
        <v>317</v>
      </c>
      <c r="D21" s="135">
        <v>2</v>
      </c>
      <c r="E21" s="30"/>
      <c r="F21" s="41"/>
      <c r="G21" s="41"/>
      <c r="H21" s="30"/>
      <c r="I21" s="30"/>
      <c r="J21" s="30"/>
      <c r="K21" s="30"/>
      <c r="L21" s="30"/>
      <c r="M21" s="30"/>
      <c r="N21" s="30"/>
      <c r="O21" s="30"/>
      <c r="P21" s="30"/>
      <c r="Q21" s="30"/>
      <c r="R21" s="30"/>
      <c r="S21" s="30"/>
      <c r="T21" s="29"/>
      <c r="U21" s="29"/>
    </row>
    <row r="22" spans="2:21">
      <c r="B22" s="37">
        <v>19</v>
      </c>
      <c r="C22" s="38" t="s">
        <v>318</v>
      </c>
      <c r="D22" s="136">
        <v>3</v>
      </c>
      <c r="E22" s="30"/>
      <c r="F22" s="41"/>
      <c r="G22" s="41"/>
      <c r="H22" s="30"/>
      <c r="I22" s="30"/>
      <c r="J22" s="30"/>
      <c r="K22" s="30"/>
      <c r="L22" s="30"/>
      <c r="M22" s="30"/>
      <c r="N22" s="30"/>
      <c r="O22" s="30"/>
      <c r="P22" s="30"/>
      <c r="Q22" s="30"/>
      <c r="R22" s="30"/>
      <c r="S22" s="30"/>
      <c r="T22" s="29"/>
      <c r="U22" s="29"/>
    </row>
    <row r="23" spans="2:21">
      <c r="B23" s="70">
        <v>20</v>
      </c>
      <c r="C23" s="71" t="s">
        <v>319</v>
      </c>
      <c r="D23" s="135">
        <v>3</v>
      </c>
      <c r="E23" s="30"/>
      <c r="F23" s="41"/>
      <c r="G23" s="41"/>
      <c r="H23" s="30"/>
      <c r="I23" s="30"/>
      <c r="J23" s="30"/>
      <c r="K23" s="30"/>
      <c r="L23" s="30"/>
      <c r="M23" s="30"/>
      <c r="N23" s="30"/>
      <c r="O23" s="30"/>
      <c r="P23" s="30"/>
      <c r="Q23" s="30"/>
      <c r="R23" s="30"/>
      <c r="S23" s="30"/>
      <c r="T23" s="29"/>
      <c r="U23" s="29"/>
    </row>
    <row r="24" spans="2:21">
      <c r="B24" s="37">
        <v>21</v>
      </c>
      <c r="C24" s="38" t="s">
        <v>320</v>
      </c>
      <c r="D24" s="136">
        <v>4</v>
      </c>
      <c r="E24" s="30"/>
      <c r="F24" s="41"/>
      <c r="G24" s="41"/>
      <c r="H24" s="30"/>
      <c r="I24" s="30"/>
      <c r="J24" s="30"/>
      <c r="K24" s="30"/>
      <c r="L24" s="30"/>
      <c r="M24" s="30"/>
      <c r="N24" s="30"/>
      <c r="O24" s="30"/>
      <c r="P24" s="30"/>
      <c r="Q24" s="30"/>
      <c r="R24" s="30"/>
      <c r="S24" s="30"/>
      <c r="T24" s="29"/>
      <c r="U24" s="29"/>
    </row>
    <row r="25" spans="2:21">
      <c r="B25" s="70">
        <v>22</v>
      </c>
      <c r="C25" s="71" t="s">
        <v>321</v>
      </c>
      <c r="D25" s="135">
        <v>2</v>
      </c>
      <c r="E25" s="30"/>
      <c r="F25" s="41"/>
      <c r="G25" s="41"/>
      <c r="H25" s="30"/>
      <c r="I25" s="30"/>
      <c r="J25" s="30"/>
      <c r="K25" s="30"/>
      <c r="L25" s="30"/>
      <c r="M25" s="30"/>
      <c r="N25" s="30"/>
      <c r="O25" s="30"/>
      <c r="P25" s="30"/>
      <c r="Q25" s="30"/>
      <c r="R25" s="30"/>
      <c r="S25" s="30"/>
      <c r="T25" s="29"/>
      <c r="U25" s="29"/>
    </row>
    <row r="26" spans="2:21">
      <c r="B26" s="37">
        <v>23</v>
      </c>
      <c r="C26" s="38" t="s">
        <v>322</v>
      </c>
      <c r="D26" s="136">
        <v>2</v>
      </c>
      <c r="E26" s="30"/>
      <c r="F26" s="41"/>
      <c r="G26" s="41"/>
      <c r="H26" s="30"/>
      <c r="I26" s="30"/>
      <c r="J26" s="30"/>
      <c r="K26" s="30"/>
      <c r="L26" s="30"/>
      <c r="M26" s="30"/>
      <c r="N26" s="30"/>
      <c r="O26" s="30"/>
      <c r="P26" s="30"/>
      <c r="Q26" s="30"/>
      <c r="R26" s="30"/>
      <c r="S26" s="30"/>
      <c r="T26" s="29"/>
      <c r="U26" s="29"/>
    </row>
    <row r="27" spans="2:21">
      <c r="B27" s="70">
        <v>24</v>
      </c>
      <c r="C27" s="71" t="s">
        <v>323</v>
      </c>
      <c r="D27" s="135">
        <v>4</v>
      </c>
      <c r="E27" s="30"/>
      <c r="F27" s="41"/>
      <c r="G27" s="41"/>
      <c r="H27" s="30"/>
      <c r="I27" s="30"/>
      <c r="J27" s="30"/>
      <c r="K27" s="30"/>
      <c r="L27" s="30"/>
      <c r="M27" s="30"/>
      <c r="N27" s="30"/>
      <c r="O27" s="30"/>
      <c r="P27" s="30"/>
      <c r="Q27" s="30"/>
      <c r="R27" s="30"/>
      <c r="S27" s="30"/>
      <c r="T27" s="29"/>
      <c r="U27" s="29"/>
    </row>
    <row r="28" spans="2:21">
      <c r="B28" s="37">
        <v>25</v>
      </c>
      <c r="C28" s="38" t="s">
        <v>324</v>
      </c>
      <c r="D28" s="136">
        <v>3</v>
      </c>
      <c r="E28" s="30"/>
      <c r="F28" s="41"/>
      <c r="G28" s="41"/>
      <c r="H28" s="30"/>
      <c r="I28" s="30"/>
      <c r="J28" s="30"/>
      <c r="K28" s="30"/>
      <c r="L28" s="30"/>
      <c r="M28" s="30"/>
      <c r="N28" s="30"/>
      <c r="O28" s="30"/>
      <c r="P28" s="30"/>
      <c r="Q28" s="30"/>
      <c r="R28" s="30"/>
      <c r="S28" s="30"/>
      <c r="T28" s="29"/>
      <c r="U28" s="29"/>
    </row>
    <row r="29" spans="2:21">
      <c r="B29" s="70">
        <v>26</v>
      </c>
      <c r="C29" s="71" t="s">
        <v>325</v>
      </c>
      <c r="D29" s="135">
        <v>2</v>
      </c>
      <c r="E29" s="30"/>
      <c r="F29" s="41"/>
      <c r="G29" s="41"/>
      <c r="H29" s="30"/>
      <c r="I29" s="30"/>
      <c r="J29" s="30"/>
      <c r="K29" s="30"/>
      <c r="L29" s="30"/>
      <c r="M29" s="30"/>
      <c r="N29" s="30"/>
      <c r="O29" s="30"/>
      <c r="P29" s="30"/>
      <c r="Q29" s="30"/>
      <c r="R29" s="30"/>
      <c r="S29" s="30"/>
      <c r="T29" s="29"/>
      <c r="U29" s="29"/>
    </row>
    <row r="30" spans="2:21">
      <c r="B30" s="37">
        <v>27</v>
      </c>
      <c r="C30" s="38" t="s">
        <v>326</v>
      </c>
      <c r="D30" s="136">
        <v>4</v>
      </c>
      <c r="E30" s="30"/>
      <c r="F30" s="41"/>
      <c r="G30" s="41"/>
      <c r="H30" s="30"/>
      <c r="I30" s="30"/>
      <c r="J30" s="30"/>
      <c r="K30" s="30"/>
      <c r="L30" s="30"/>
      <c r="M30" s="30"/>
      <c r="N30" s="30"/>
      <c r="O30" s="30"/>
      <c r="P30" s="30"/>
      <c r="Q30" s="30"/>
      <c r="R30" s="30"/>
      <c r="S30" s="30"/>
      <c r="T30" s="29"/>
      <c r="U30" s="29"/>
    </row>
    <row r="31" spans="2:21">
      <c r="B31" s="70">
        <v>28</v>
      </c>
      <c r="C31" s="71" t="s">
        <v>327</v>
      </c>
      <c r="D31" s="135">
        <v>4</v>
      </c>
      <c r="E31" s="30"/>
      <c r="F31" s="41"/>
      <c r="G31" s="41"/>
      <c r="H31" s="30"/>
      <c r="I31" s="30"/>
      <c r="J31" s="30"/>
      <c r="K31" s="30"/>
      <c r="L31" s="30"/>
      <c r="M31" s="30"/>
      <c r="N31" s="30"/>
      <c r="O31" s="30"/>
      <c r="P31" s="30"/>
      <c r="Q31" s="30"/>
      <c r="R31" s="30"/>
      <c r="S31" s="30"/>
      <c r="T31" s="29"/>
      <c r="U31" s="29"/>
    </row>
    <row r="32" spans="2:21">
      <c r="B32" s="37">
        <v>29</v>
      </c>
      <c r="C32" s="38" t="s">
        <v>328</v>
      </c>
      <c r="D32" s="136">
        <v>4</v>
      </c>
      <c r="E32" s="30"/>
      <c r="F32" s="41"/>
      <c r="G32" s="41"/>
      <c r="H32" s="30"/>
      <c r="I32" s="30"/>
      <c r="J32" s="30"/>
      <c r="K32" s="30"/>
      <c r="L32" s="30"/>
      <c r="M32" s="30"/>
      <c r="N32" s="30"/>
      <c r="O32" s="30"/>
      <c r="P32" s="30"/>
      <c r="Q32" s="30"/>
      <c r="R32" s="30"/>
      <c r="S32" s="30"/>
      <c r="T32" s="29"/>
      <c r="U32" s="29"/>
    </row>
    <row r="33" spans="2:21">
      <c r="B33" s="70">
        <v>30</v>
      </c>
      <c r="C33" s="71" t="s">
        <v>329</v>
      </c>
      <c r="D33" s="135">
        <v>3</v>
      </c>
      <c r="E33" s="30"/>
      <c r="F33" s="41"/>
      <c r="G33" s="41"/>
      <c r="H33" s="30"/>
      <c r="I33" s="30"/>
      <c r="J33" s="30"/>
      <c r="K33" s="30"/>
      <c r="L33" s="30"/>
      <c r="M33" s="30"/>
      <c r="N33" s="30"/>
      <c r="O33" s="30"/>
      <c r="P33" s="30"/>
      <c r="Q33" s="30"/>
      <c r="R33" s="30"/>
      <c r="S33" s="30"/>
      <c r="T33" s="29"/>
      <c r="U33" s="29"/>
    </row>
    <row r="34" spans="2:21">
      <c r="B34" s="37">
        <v>31</v>
      </c>
      <c r="C34" s="38" t="s">
        <v>330</v>
      </c>
      <c r="D34" s="136">
        <v>3</v>
      </c>
      <c r="E34" s="30"/>
      <c r="F34" s="41"/>
      <c r="G34" s="41"/>
      <c r="H34" s="30"/>
      <c r="I34" s="30"/>
      <c r="J34" s="30"/>
      <c r="K34" s="30"/>
      <c r="L34" s="30"/>
      <c r="M34" s="30"/>
      <c r="N34" s="30"/>
      <c r="O34" s="30"/>
      <c r="P34" s="30"/>
      <c r="Q34" s="30"/>
      <c r="R34" s="30"/>
      <c r="S34" s="30"/>
      <c r="T34" s="29"/>
      <c r="U34" s="29"/>
    </row>
    <row r="35" spans="2:21">
      <c r="B35" s="70">
        <v>32</v>
      </c>
      <c r="C35" s="71" t="s">
        <v>331</v>
      </c>
      <c r="D35" s="135">
        <v>3</v>
      </c>
      <c r="E35" s="30"/>
      <c r="F35" s="41"/>
      <c r="G35" s="41"/>
      <c r="H35" s="30"/>
      <c r="I35" s="30"/>
      <c r="J35" s="30"/>
      <c r="K35" s="30"/>
      <c r="L35" s="30"/>
      <c r="M35" s="30"/>
      <c r="N35" s="30"/>
      <c r="O35" s="30"/>
      <c r="P35" s="30"/>
      <c r="Q35" s="30"/>
      <c r="R35" s="30"/>
      <c r="S35" s="30"/>
      <c r="T35" s="29"/>
      <c r="U35" s="29"/>
    </row>
    <row r="36" spans="2:21">
      <c r="B36" s="37">
        <v>33</v>
      </c>
      <c r="C36" s="38" t="s">
        <v>332</v>
      </c>
      <c r="D36" s="136">
        <v>5</v>
      </c>
      <c r="E36" s="30"/>
      <c r="F36" s="41"/>
      <c r="G36" s="41"/>
      <c r="H36" s="30"/>
      <c r="I36" s="30"/>
      <c r="J36" s="30"/>
      <c r="K36" s="30"/>
      <c r="L36" s="30"/>
      <c r="M36" s="30"/>
      <c r="N36" s="30"/>
      <c r="O36" s="30"/>
      <c r="P36" s="30"/>
      <c r="Q36" s="30"/>
      <c r="R36" s="30"/>
      <c r="S36" s="30"/>
      <c r="T36" s="29"/>
      <c r="U36" s="29"/>
    </row>
    <row r="37" spans="2:21">
      <c r="B37" s="70">
        <v>34</v>
      </c>
      <c r="C37" s="71" t="s">
        <v>333</v>
      </c>
      <c r="D37" s="135">
        <v>3</v>
      </c>
      <c r="E37" s="30"/>
      <c r="F37" s="41"/>
      <c r="G37" s="41"/>
      <c r="H37" s="30"/>
      <c r="I37" s="30"/>
      <c r="J37" s="30"/>
      <c r="K37" s="30"/>
      <c r="L37" s="30"/>
      <c r="M37" s="30"/>
      <c r="N37" s="30"/>
      <c r="O37" s="30"/>
      <c r="P37" s="30"/>
      <c r="Q37" s="30"/>
      <c r="R37" s="30"/>
      <c r="S37" s="30"/>
      <c r="T37" s="29"/>
      <c r="U37" s="29"/>
    </row>
    <row r="38" spans="2:21">
      <c r="B38" s="37">
        <v>35</v>
      </c>
      <c r="C38" s="38" t="s">
        <v>334</v>
      </c>
      <c r="D38" s="136">
        <v>4</v>
      </c>
      <c r="E38" s="30"/>
      <c r="F38" s="41"/>
      <c r="G38" s="41"/>
      <c r="H38" s="30"/>
      <c r="I38" s="30"/>
      <c r="J38" s="30"/>
      <c r="K38" s="30"/>
      <c r="L38" s="30"/>
      <c r="M38" s="30"/>
      <c r="N38" s="30"/>
      <c r="O38" s="30"/>
      <c r="P38" s="30"/>
      <c r="Q38" s="30"/>
      <c r="R38" s="30"/>
      <c r="S38" s="30"/>
      <c r="T38" s="29"/>
      <c r="U38" s="29"/>
    </row>
    <row r="39" spans="2:21">
      <c r="B39" s="70">
        <v>36</v>
      </c>
      <c r="C39" s="71" t="s">
        <v>335</v>
      </c>
      <c r="D39" s="135">
        <v>3</v>
      </c>
      <c r="E39" s="30"/>
      <c r="F39" s="41"/>
      <c r="G39" s="41"/>
      <c r="H39" s="30"/>
      <c r="I39" s="30"/>
      <c r="J39" s="30"/>
      <c r="K39" s="30"/>
      <c r="L39" s="30"/>
      <c r="M39" s="30"/>
      <c r="N39" s="30"/>
      <c r="O39" s="30"/>
      <c r="P39" s="30"/>
      <c r="Q39" s="30"/>
      <c r="R39" s="30"/>
      <c r="S39" s="30"/>
      <c r="T39" s="29"/>
      <c r="U39" s="29"/>
    </row>
    <row r="40" spans="2:21">
      <c r="B40" s="37">
        <v>37</v>
      </c>
      <c r="C40" s="38" t="s">
        <v>336</v>
      </c>
      <c r="D40" s="136">
        <v>3</v>
      </c>
      <c r="E40" s="30"/>
      <c r="F40" s="41"/>
      <c r="G40" s="41"/>
      <c r="H40" s="30"/>
      <c r="I40" s="30"/>
      <c r="J40" s="30"/>
      <c r="K40" s="30"/>
      <c r="L40" s="30"/>
      <c r="M40" s="30"/>
      <c r="N40" s="30"/>
      <c r="O40" s="30"/>
      <c r="P40" s="30"/>
      <c r="Q40" s="30"/>
      <c r="R40" s="30"/>
      <c r="S40" s="30"/>
      <c r="T40" s="29"/>
      <c r="U40" s="29"/>
    </row>
    <row r="41" spans="2:21">
      <c r="B41" s="70">
        <v>38</v>
      </c>
      <c r="C41" s="71" t="s">
        <v>337</v>
      </c>
      <c r="D41" s="135">
        <v>2</v>
      </c>
      <c r="E41" s="30"/>
      <c r="F41" s="41"/>
      <c r="G41" s="41"/>
      <c r="H41" s="30"/>
      <c r="I41" s="30"/>
      <c r="J41" s="30"/>
      <c r="K41" s="30"/>
      <c r="L41" s="30"/>
      <c r="M41" s="30"/>
      <c r="N41" s="30"/>
      <c r="O41" s="30"/>
      <c r="P41" s="30"/>
      <c r="Q41" s="30"/>
      <c r="R41" s="30"/>
      <c r="S41" s="30"/>
      <c r="T41" s="29"/>
      <c r="U41" s="29"/>
    </row>
    <row r="42" spans="2:21">
      <c r="B42" s="37">
        <v>39</v>
      </c>
      <c r="C42" s="38" t="s">
        <v>338</v>
      </c>
      <c r="D42" s="136">
        <v>2</v>
      </c>
      <c r="E42" s="30"/>
      <c r="F42" s="41"/>
      <c r="G42" s="41"/>
      <c r="H42" s="30"/>
      <c r="I42" s="30"/>
      <c r="J42" s="30"/>
      <c r="K42" s="30"/>
      <c r="L42" s="30"/>
      <c r="M42" s="30"/>
      <c r="N42" s="30"/>
      <c r="O42" s="30"/>
      <c r="P42" s="30"/>
      <c r="Q42" s="30"/>
      <c r="R42" s="30"/>
      <c r="S42" s="30"/>
      <c r="T42" s="29"/>
      <c r="U42" s="29"/>
    </row>
    <row r="43" spans="2:21">
      <c r="B43" s="70">
        <v>40</v>
      </c>
      <c r="C43" s="71" t="s">
        <v>339</v>
      </c>
      <c r="D43" s="135">
        <v>3</v>
      </c>
      <c r="E43" s="30"/>
      <c r="F43" s="41"/>
      <c r="G43" s="41"/>
      <c r="H43" s="30"/>
      <c r="I43" s="30"/>
      <c r="J43" s="30"/>
      <c r="K43" s="30"/>
      <c r="L43" s="30"/>
      <c r="M43" s="30"/>
      <c r="N43" s="30"/>
      <c r="O43" s="30"/>
      <c r="P43" s="30"/>
      <c r="Q43" s="30"/>
      <c r="R43" s="30"/>
      <c r="S43" s="30"/>
      <c r="T43" s="29"/>
      <c r="U43" s="29"/>
    </row>
    <row r="44" spans="2:21">
      <c r="B44" s="37">
        <v>41</v>
      </c>
      <c r="C44" s="38" t="s">
        <v>340</v>
      </c>
      <c r="D44" s="136">
        <v>2</v>
      </c>
      <c r="E44" s="30"/>
      <c r="F44" s="41"/>
      <c r="G44" s="41"/>
      <c r="H44" s="30"/>
      <c r="I44" s="30"/>
      <c r="J44" s="30"/>
      <c r="K44" s="30"/>
      <c r="L44" s="30"/>
      <c r="M44" s="30"/>
      <c r="N44" s="30"/>
      <c r="O44" s="30"/>
      <c r="P44" s="30"/>
      <c r="Q44" s="30"/>
      <c r="R44" s="30"/>
      <c r="S44" s="30"/>
      <c r="T44" s="29"/>
      <c r="U44" s="29"/>
    </row>
    <row r="45" spans="2:21">
      <c r="B45" s="70">
        <v>42</v>
      </c>
      <c r="C45" s="71" t="s">
        <v>341</v>
      </c>
      <c r="D45" s="135">
        <v>3</v>
      </c>
      <c r="E45" s="30"/>
      <c r="F45" s="41"/>
      <c r="G45" s="41"/>
      <c r="H45" s="30"/>
      <c r="I45" s="30"/>
      <c r="J45" s="30"/>
      <c r="K45" s="30"/>
      <c r="L45" s="30"/>
      <c r="M45" s="30"/>
      <c r="N45" s="30"/>
      <c r="O45" s="30"/>
      <c r="P45" s="30"/>
      <c r="Q45" s="30"/>
      <c r="R45" s="30"/>
      <c r="S45" s="30"/>
      <c r="T45" s="29"/>
      <c r="U45" s="29"/>
    </row>
    <row r="46" spans="2:21">
      <c r="B46" s="37">
        <v>43</v>
      </c>
      <c r="C46" s="38" t="s">
        <v>342</v>
      </c>
      <c r="D46" s="136">
        <v>3</v>
      </c>
      <c r="E46" s="30"/>
      <c r="F46" s="41"/>
      <c r="G46" s="41"/>
      <c r="H46" s="30"/>
      <c r="I46" s="30"/>
      <c r="J46" s="30"/>
      <c r="K46" s="30"/>
      <c r="L46" s="30"/>
      <c r="M46" s="30"/>
      <c r="N46" s="30"/>
      <c r="O46" s="30"/>
      <c r="P46" s="30"/>
      <c r="Q46" s="30"/>
      <c r="R46" s="30"/>
      <c r="S46" s="30"/>
      <c r="T46" s="29"/>
      <c r="U46" s="29"/>
    </row>
    <row r="47" spans="2:21">
      <c r="B47" s="70">
        <v>44</v>
      </c>
      <c r="C47" s="71" t="s">
        <v>343</v>
      </c>
      <c r="D47" s="135">
        <v>3</v>
      </c>
      <c r="E47" s="30"/>
      <c r="F47" s="41"/>
      <c r="G47" s="41"/>
      <c r="H47" s="30"/>
      <c r="I47" s="30"/>
      <c r="J47" s="30"/>
      <c r="K47" s="30"/>
      <c r="L47" s="30"/>
      <c r="M47" s="30"/>
      <c r="N47" s="30"/>
      <c r="O47" s="30"/>
      <c r="P47" s="30"/>
      <c r="Q47" s="30"/>
      <c r="R47" s="30"/>
      <c r="S47" s="30"/>
      <c r="T47" s="29"/>
      <c r="U47" s="29"/>
    </row>
    <row r="48" spans="2:21">
      <c r="B48" s="37">
        <v>45</v>
      </c>
      <c r="C48" s="38" t="s">
        <v>344</v>
      </c>
      <c r="D48" s="136">
        <v>3</v>
      </c>
      <c r="E48" s="30"/>
      <c r="F48" s="41"/>
      <c r="G48" s="41"/>
      <c r="H48" s="30"/>
      <c r="I48" s="30"/>
      <c r="J48" s="30"/>
      <c r="K48" s="30"/>
      <c r="L48" s="30"/>
      <c r="M48" s="30"/>
      <c r="N48" s="30"/>
      <c r="O48" s="30"/>
      <c r="P48" s="30"/>
      <c r="Q48" s="30"/>
      <c r="R48" s="30"/>
      <c r="S48" s="30"/>
      <c r="T48" s="29"/>
      <c r="U48" s="29"/>
    </row>
    <row r="49" spans="2:25">
      <c r="B49" s="70">
        <v>46</v>
      </c>
      <c r="C49" s="71" t="s">
        <v>345</v>
      </c>
      <c r="D49" s="135">
        <v>3</v>
      </c>
      <c r="E49" s="30"/>
      <c r="F49" s="41"/>
      <c r="G49" s="41"/>
      <c r="H49" s="30"/>
      <c r="I49" s="30"/>
      <c r="J49" s="30"/>
      <c r="K49" s="30"/>
      <c r="L49" s="30"/>
      <c r="M49" s="30"/>
      <c r="N49" s="30"/>
      <c r="O49" s="30"/>
      <c r="P49" s="30"/>
      <c r="Q49" s="30"/>
      <c r="R49" s="30"/>
      <c r="S49" s="30"/>
      <c r="T49" s="29"/>
      <c r="U49" s="29"/>
    </row>
    <row r="50" spans="2:25">
      <c r="B50" s="37">
        <v>47</v>
      </c>
      <c r="C50" s="38" t="s">
        <v>346</v>
      </c>
      <c r="D50" s="136">
        <v>3</v>
      </c>
      <c r="E50" s="30"/>
      <c r="F50" s="41"/>
      <c r="G50" s="41"/>
      <c r="H50" s="30"/>
      <c r="I50" s="30"/>
      <c r="J50" s="30"/>
      <c r="K50" s="30"/>
      <c r="L50" s="30"/>
      <c r="M50" s="30"/>
      <c r="N50" s="30"/>
      <c r="O50" s="30"/>
      <c r="P50" s="30"/>
      <c r="Q50" s="30"/>
      <c r="R50" s="30"/>
      <c r="S50" s="30"/>
      <c r="T50" s="29"/>
      <c r="U50" s="29"/>
    </row>
    <row r="51" spans="2:25">
      <c r="B51" s="70">
        <v>48</v>
      </c>
      <c r="C51" s="71" t="s">
        <v>347</v>
      </c>
      <c r="D51" s="135">
        <v>3</v>
      </c>
      <c r="E51" s="30"/>
      <c r="F51" s="41"/>
      <c r="G51" s="41"/>
      <c r="H51" s="30"/>
      <c r="I51" s="30"/>
      <c r="J51" s="30"/>
      <c r="K51" s="30"/>
      <c r="L51" s="30"/>
      <c r="M51" s="30"/>
      <c r="N51" s="30"/>
      <c r="O51" s="30"/>
      <c r="P51" s="30"/>
      <c r="Q51" s="30"/>
      <c r="R51" s="30"/>
      <c r="S51" s="30"/>
      <c r="T51" s="29"/>
      <c r="U51" s="29"/>
    </row>
    <row r="52" spans="2:25">
      <c r="B52" s="37">
        <v>49</v>
      </c>
      <c r="C52" s="38" t="s">
        <v>348</v>
      </c>
      <c r="D52" s="136">
        <v>3</v>
      </c>
      <c r="E52" s="30"/>
      <c r="F52" s="41"/>
      <c r="G52" s="41"/>
      <c r="H52" s="30"/>
      <c r="I52" s="30"/>
      <c r="J52" s="30"/>
      <c r="K52" s="30"/>
      <c r="L52" s="30"/>
      <c r="M52" s="30"/>
      <c r="N52" s="30"/>
      <c r="O52" s="30"/>
      <c r="P52" s="30"/>
      <c r="Q52" s="30"/>
      <c r="R52" s="30"/>
      <c r="S52" s="30"/>
      <c r="T52" s="29"/>
      <c r="U52" s="29"/>
    </row>
    <row r="53" spans="2:25" ht="19.5" thickBot="1">
      <c r="B53" s="72">
        <v>50</v>
      </c>
      <c r="C53" s="73" t="s">
        <v>349</v>
      </c>
      <c r="D53" s="137">
        <v>3</v>
      </c>
      <c r="E53" s="30"/>
      <c r="F53" s="41"/>
      <c r="G53" s="41"/>
      <c r="H53" s="30"/>
      <c r="I53" s="30"/>
      <c r="J53" s="30"/>
      <c r="K53" s="30"/>
      <c r="L53" s="30"/>
      <c r="M53" s="30"/>
      <c r="N53" s="30"/>
      <c r="O53" s="30"/>
      <c r="P53" s="30"/>
      <c r="Q53" s="30"/>
      <c r="R53" s="30"/>
      <c r="S53" s="30"/>
      <c r="T53" s="29"/>
      <c r="U53" s="29"/>
    </row>
    <row r="54" spans="2:25" s="28" customFormat="1" ht="19.5" thickTop="1">
      <c r="B54" s="130"/>
      <c r="C54" s="131"/>
      <c r="D54" s="130"/>
      <c r="E54" s="30"/>
      <c r="F54" s="41"/>
      <c r="G54" s="41"/>
      <c r="H54" s="30"/>
      <c r="I54" s="30"/>
      <c r="J54" s="30"/>
      <c r="K54" s="30"/>
      <c r="L54" s="30"/>
      <c r="M54" s="30"/>
      <c r="N54" s="30"/>
      <c r="O54" s="30"/>
      <c r="P54" s="30"/>
      <c r="Q54" s="30"/>
      <c r="R54" s="30"/>
      <c r="S54" s="30"/>
      <c r="T54" s="132"/>
      <c r="U54" s="132"/>
      <c r="V54" s="133"/>
      <c r="W54" s="133"/>
      <c r="X54" s="133"/>
      <c r="Y54" s="133"/>
    </row>
    <row r="55" spans="2:25" s="28" customFormat="1">
      <c r="B55" s="130"/>
      <c r="C55" s="131"/>
      <c r="D55" s="130"/>
      <c r="E55" s="30"/>
      <c r="F55" s="41"/>
      <c r="G55" s="41"/>
      <c r="H55" s="30"/>
      <c r="I55" s="30"/>
      <c r="J55" s="30"/>
      <c r="K55" s="30"/>
      <c r="L55" s="30"/>
      <c r="M55" s="30"/>
      <c r="N55" s="30"/>
      <c r="O55" s="30"/>
      <c r="P55" s="30"/>
      <c r="Q55" s="30"/>
      <c r="R55" s="30"/>
      <c r="S55" s="30"/>
      <c r="T55" s="132"/>
      <c r="U55" s="132"/>
      <c r="V55" s="133"/>
      <c r="W55" s="133"/>
      <c r="X55" s="133"/>
      <c r="Y55" s="133"/>
    </row>
    <row r="56" spans="2:25" s="28" customFormat="1">
      <c r="B56" s="130"/>
      <c r="C56" s="131"/>
      <c r="D56" s="130"/>
      <c r="E56" s="30"/>
      <c r="F56" s="41"/>
      <c r="G56" s="41"/>
      <c r="H56" s="30"/>
      <c r="I56" s="30"/>
      <c r="J56" s="30"/>
      <c r="K56" s="30"/>
      <c r="L56" s="30"/>
      <c r="M56" s="30"/>
      <c r="N56" s="30"/>
      <c r="O56" s="30"/>
      <c r="P56" s="30"/>
      <c r="Q56" s="30"/>
      <c r="R56" s="30"/>
      <c r="S56" s="30"/>
      <c r="T56" s="132"/>
      <c r="U56" s="132"/>
      <c r="V56" s="133"/>
      <c r="W56" s="133"/>
      <c r="X56" s="133"/>
      <c r="Y56" s="133"/>
    </row>
    <row r="57" spans="2:25" s="28" customFormat="1">
      <c r="B57" s="130"/>
      <c r="C57" s="131"/>
      <c r="D57" s="130"/>
      <c r="E57" s="30"/>
      <c r="F57" s="41"/>
      <c r="G57" s="41"/>
      <c r="H57" s="30"/>
      <c r="I57" s="30"/>
      <c r="J57" s="30"/>
      <c r="K57" s="30"/>
      <c r="L57" s="30"/>
      <c r="M57" s="30"/>
      <c r="N57" s="30"/>
      <c r="O57" s="30"/>
      <c r="P57" s="30"/>
      <c r="Q57" s="30"/>
      <c r="R57" s="30"/>
      <c r="S57" s="30"/>
      <c r="T57" s="132"/>
      <c r="U57" s="132"/>
      <c r="V57" s="133"/>
      <c r="W57" s="133"/>
      <c r="X57" s="133"/>
      <c r="Y57" s="133"/>
    </row>
    <row r="58" spans="2:25" s="28" customFormat="1">
      <c r="B58" s="130"/>
      <c r="C58" s="131"/>
      <c r="D58" s="130"/>
      <c r="E58" s="30"/>
      <c r="F58" s="41"/>
      <c r="G58" s="41"/>
      <c r="H58" s="30"/>
      <c r="I58" s="30"/>
      <c r="J58" s="30"/>
      <c r="K58" s="30"/>
      <c r="L58" s="30"/>
      <c r="M58" s="30"/>
      <c r="N58" s="30"/>
      <c r="O58" s="30"/>
      <c r="P58" s="30"/>
      <c r="Q58" s="30"/>
      <c r="R58" s="30"/>
      <c r="S58" s="30"/>
      <c r="T58" s="132"/>
      <c r="U58" s="132"/>
      <c r="V58" s="133"/>
      <c r="W58" s="133"/>
      <c r="X58" s="133"/>
      <c r="Y58" s="133"/>
    </row>
    <row r="59" spans="2:25" s="28" customFormat="1">
      <c r="B59" s="130"/>
      <c r="C59" s="131"/>
      <c r="D59" s="130"/>
      <c r="E59" s="30"/>
      <c r="F59" s="41"/>
      <c r="G59" s="41"/>
      <c r="H59" s="30"/>
      <c r="I59" s="30"/>
      <c r="J59" s="30"/>
      <c r="K59" s="30"/>
      <c r="L59" s="30"/>
      <c r="M59" s="30"/>
      <c r="N59" s="30"/>
      <c r="O59" s="30"/>
      <c r="P59" s="30"/>
      <c r="Q59" s="30"/>
      <c r="R59" s="30"/>
      <c r="S59" s="30"/>
      <c r="T59" s="132"/>
      <c r="U59" s="132"/>
      <c r="V59" s="133"/>
      <c r="W59" s="133"/>
      <c r="X59" s="133"/>
      <c r="Y59" s="133"/>
    </row>
    <row r="60" spans="2:25" s="28" customFormat="1">
      <c r="B60" s="130"/>
      <c r="C60" s="131"/>
      <c r="D60" s="130"/>
      <c r="E60" s="30"/>
      <c r="F60" s="41"/>
      <c r="G60" s="41"/>
      <c r="H60" s="30"/>
      <c r="I60" s="30"/>
      <c r="J60" s="30"/>
      <c r="K60" s="30"/>
      <c r="L60" s="30"/>
      <c r="M60" s="30"/>
      <c r="N60" s="30"/>
      <c r="O60" s="30"/>
      <c r="P60" s="30"/>
      <c r="Q60" s="30"/>
      <c r="R60" s="30"/>
      <c r="S60" s="30"/>
      <c r="T60" s="132"/>
      <c r="U60" s="132"/>
      <c r="V60" s="133"/>
      <c r="W60" s="133"/>
      <c r="X60" s="133"/>
      <c r="Y60" s="133"/>
    </row>
    <row r="61" spans="2:25" s="28" customFormat="1">
      <c r="B61" s="130"/>
      <c r="C61" s="131"/>
      <c r="D61" s="130"/>
      <c r="E61" s="30"/>
      <c r="F61" s="41"/>
      <c r="G61" s="41"/>
      <c r="H61" s="30"/>
      <c r="I61" s="30"/>
      <c r="J61" s="30"/>
      <c r="K61" s="30"/>
      <c r="L61" s="30"/>
      <c r="M61" s="30"/>
      <c r="N61" s="30"/>
      <c r="O61" s="30"/>
      <c r="P61" s="30"/>
      <c r="Q61" s="30"/>
      <c r="R61" s="30"/>
      <c r="S61" s="30"/>
      <c r="T61" s="132"/>
      <c r="U61" s="132"/>
      <c r="V61" s="133"/>
      <c r="W61" s="133"/>
      <c r="X61" s="133"/>
      <c r="Y61" s="133"/>
    </row>
    <row r="62" spans="2:25" s="28" customFormat="1">
      <c r="B62" s="130"/>
      <c r="C62" s="131"/>
      <c r="D62" s="130"/>
      <c r="E62" s="30"/>
      <c r="F62" s="41"/>
      <c r="G62" s="41"/>
      <c r="H62" s="30"/>
      <c r="I62" s="30"/>
      <c r="J62" s="30"/>
      <c r="K62" s="30"/>
      <c r="L62" s="30"/>
      <c r="M62" s="30"/>
      <c r="N62" s="30"/>
      <c r="O62" s="30"/>
      <c r="P62" s="30"/>
      <c r="Q62" s="30"/>
      <c r="R62" s="30"/>
      <c r="S62" s="30"/>
      <c r="T62" s="132"/>
      <c r="U62" s="132"/>
      <c r="V62" s="133"/>
      <c r="W62" s="133"/>
      <c r="X62" s="133"/>
      <c r="Y62" s="133"/>
    </row>
    <row r="64" spans="2:25" ht="28.5" hidden="1" customHeight="1" thickTop="1" thickBot="1">
      <c r="I64" s="325" t="s">
        <v>350</v>
      </c>
      <c r="J64" s="326"/>
      <c r="K64" s="326" t="s">
        <v>351</v>
      </c>
      <c r="L64" s="326"/>
      <c r="M64" s="326" t="s">
        <v>352</v>
      </c>
      <c r="N64" s="326"/>
      <c r="O64" s="326" t="s">
        <v>353</v>
      </c>
      <c r="P64" s="326"/>
      <c r="Q64" s="326" t="s">
        <v>354</v>
      </c>
      <c r="R64" s="334"/>
      <c r="S64" s="327" t="s">
        <v>294</v>
      </c>
    </row>
    <row r="65" spans="9:20" ht="19.5" hidden="1" thickBot="1">
      <c r="I65" s="97" t="s">
        <v>355</v>
      </c>
      <c r="J65" s="98" t="s">
        <v>31</v>
      </c>
      <c r="K65" s="98" t="s">
        <v>355</v>
      </c>
      <c r="L65" s="98" t="s">
        <v>31</v>
      </c>
      <c r="M65" s="98" t="s">
        <v>355</v>
      </c>
      <c r="N65" s="98" t="s">
        <v>31</v>
      </c>
      <c r="O65" s="98" t="s">
        <v>355</v>
      </c>
      <c r="P65" s="98" t="s">
        <v>31</v>
      </c>
      <c r="Q65" s="98" t="s">
        <v>355</v>
      </c>
      <c r="R65" s="99" t="s">
        <v>31</v>
      </c>
      <c r="S65" s="328"/>
    </row>
    <row r="66" spans="9:20" ht="19.5" hidden="1" thickTop="1">
      <c r="I66" s="100">
        <f>VLOOKUP(J66,B:D,3,FALSE)</f>
        <v>4</v>
      </c>
      <c r="J66" s="101">
        <v>1</v>
      </c>
      <c r="K66" s="102">
        <f>5-VLOOKUP(L66,B:D,3,FALSE)</f>
        <v>2</v>
      </c>
      <c r="L66" s="103">
        <v>2</v>
      </c>
      <c r="M66" s="102">
        <f>VLOOKUP(N66,B:D,3,FALSE)</f>
        <v>4</v>
      </c>
      <c r="N66" s="103">
        <v>3</v>
      </c>
      <c r="O66" s="102">
        <f>VLOOKUP(P66,B:D,3,FALSE)</f>
        <v>3</v>
      </c>
      <c r="P66" s="103">
        <v>4</v>
      </c>
      <c r="Q66" s="102">
        <f>VLOOKUP(R66,B:D,3,FALSE)</f>
        <v>3</v>
      </c>
      <c r="R66" s="103">
        <v>5</v>
      </c>
      <c r="S66" s="328"/>
    </row>
    <row r="67" spans="9:20" hidden="1">
      <c r="I67" s="104">
        <f>5-VLOOKUP(J67,B:D,3,FALSE)</f>
        <v>3</v>
      </c>
      <c r="J67" s="105">
        <v>6</v>
      </c>
      <c r="K67" s="106">
        <f>VLOOKUP(L67,B:D,3,FALSE)</f>
        <v>3</v>
      </c>
      <c r="L67" s="107">
        <v>7</v>
      </c>
      <c r="M67" s="106">
        <f>5-VLOOKUP(N67,B:D,3,FALSE)</f>
        <v>1</v>
      </c>
      <c r="N67" s="107">
        <v>8</v>
      </c>
      <c r="O67" s="106">
        <f>5-VLOOKUP(P67,B:D,3,FALSE)</f>
        <v>2</v>
      </c>
      <c r="P67" s="107">
        <v>9</v>
      </c>
      <c r="Q67" s="106">
        <f>5-VLOOKUP(R67,B:D,3,FALSE)</f>
        <v>2</v>
      </c>
      <c r="R67" s="107">
        <v>10</v>
      </c>
      <c r="S67" s="328"/>
    </row>
    <row r="68" spans="9:20" hidden="1">
      <c r="I68" s="104">
        <f>VLOOKUP(J68,B:D,3,FALSE)</f>
        <v>4</v>
      </c>
      <c r="J68" s="108">
        <v>11</v>
      </c>
      <c r="K68" s="106">
        <f>5-VLOOKUP(L68,B:D,3,FALSE)</f>
        <v>3</v>
      </c>
      <c r="L68" s="109">
        <v>12</v>
      </c>
      <c r="M68" s="106">
        <f>VLOOKUP(N68,B:D,3,FALSE)</f>
        <v>3</v>
      </c>
      <c r="N68" s="109">
        <v>13</v>
      </c>
      <c r="O68" s="106">
        <f>VLOOKUP(P68,B:D,3,FALSE)</f>
        <v>2</v>
      </c>
      <c r="P68" s="109">
        <v>14</v>
      </c>
      <c r="Q68" s="106">
        <f>VLOOKUP(R68,B:D,3,FALSE)</f>
        <v>4</v>
      </c>
      <c r="R68" s="109">
        <v>15</v>
      </c>
      <c r="S68" s="328"/>
    </row>
    <row r="69" spans="9:20" hidden="1">
      <c r="I69" s="104">
        <f>5-VLOOKUP(J69,B:D,3,FALSE)</f>
        <v>3</v>
      </c>
      <c r="J69" s="108">
        <v>16</v>
      </c>
      <c r="K69" s="106">
        <f>VLOOKUP(L69,B:D,3,FALSE)</f>
        <v>4</v>
      </c>
      <c r="L69" s="109">
        <v>17</v>
      </c>
      <c r="M69" s="106">
        <f>5-VLOOKUP(N69,B:D,3,FALSE)</f>
        <v>3</v>
      </c>
      <c r="N69" s="109">
        <v>18</v>
      </c>
      <c r="O69" s="106">
        <f>5-VLOOKUP(P69,B:D,3,FALSE)</f>
        <v>2</v>
      </c>
      <c r="P69" s="109">
        <v>19</v>
      </c>
      <c r="Q69" s="106">
        <f>5-VLOOKUP(R69,B:D,3,FALSE)</f>
        <v>2</v>
      </c>
      <c r="R69" s="109">
        <v>20</v>
      </c>
      <c r="S69" s="328"/>
    </row>
    <row r="70" spans="9:20" hidden="1">
      <c r="I70" s="104">
        <f>VLOOKUP(J70,B:D,3,FALSE)</f>
        <v>4</v>
      </c>
      <c r="J70" s="108">
        <v>21</v>
      </c>
      <c r="K70" s="106">
        <f>5-VLOOKUP(L70,B:D,3,FALSE)</f>
        <v>3</v>
      </c>
      <c r="L70" s="109">
        <v>22</v>
      </c>
      <c r="M70" s="106">
        <f>VLOOKUP(N70,B:D,3,FALSE)</f>
        <v>2</v>
      </c>
      <c r="N70" s="109">
        <v>23</v>
      </c>
      <c r="O70" s="106">
        <f t="shared" ref="O70:O75" si="0">VLOOKUP(P70,B:D,3,FALSE)</f>
        <v>4</v>
      </c>
      <c r="P70" s="109">
        <v>24</v>
      </c>
      <c r="Q70" s="106">
        <f>VLOOKUP(R70,B:D,3,FALSE)</f>
        <v>3</v>
      </c>
      <c r="R70" s="109">
        <v>25</v>
      </c>
      <c r="S70" s="328"/>
    </row>
    <row r="71" spans="9:20" hidden="1">
      <c r="I71" s="104">
        <f>5-VLOOKUP(J71,B:D,3,FALSE)</f>
        <v>3</v>
      </c>
      <c r="J71" s="108">
        <v>26</v>
      </c>
      <c r="K71" s="106">
        <f>VLOOKUP(L71,B:D,3,FALSE)</f>
        <v>4</v>
      </c>
      <c r="L71" s="109">
        <v>27</v>
      </c>
      <c r="M71" s="106">
        <f>5-VLOOKUP(N71,B:D,3,FALSE)</f>
        <v>1</v>
      </c>
      <c r="N71" s="109">
        <v>28</v>
      </c>
      <c r="O71" s="106">
        <f t="shared" si="0"/>
        <v>4</v>
      </c>
      <c r="P71" s="109">
        <v>29</v>
      </c>
      <c r="Q71" s="106">
        <f>5-VLOOKUP(R71,B:D,3,FALSE)</f>
        <v>2</v>
      </c>
      <c r="R71" s="109">
        <v>30</v>
      </c>
      <c r="S71" s="328"/>
    </row>
    <row r="72" spans="9:20" hidden="1">
      <c r="I72" s="104">
        <f>VLOOKUP(J72,B:D,3,FALSE)</f>
        <v>3</v>
      </c>
      <c r="J72" s="108">
        <v>31</v>
      </c>
      <c r="K72" s="106">
        <f>5-VLOOKUP(L72,B:D,3,FALSE)</f>
        <v>2</v>
      </c>
      <c r="L72" s="109">
        <v>32</v>
      </c>
      <c r="M72" s="106">
        <f>VLOOKUP(N72,B:D,3,FALSE)</f>
        <v>5</v>
      </c>
      <c r="N72" s="109">
        <v>33</v>
      </c>
      <c r="O72" s="106">
        <f t="shared" si="0"/>
        <v>3</v>
      </c>
      <c r="P72" s="109">
        <v>34</v>
      </c>
      <c r="Q72" s="106">
        <f>VLOOKUP(R72,B:D,3,FALSE)</f>
        <v>4</v>
      </c>
      <c r="R72" s="109">
        <v>35</v>
      </c>
      <c r="S72" s="328"/>
    </row>
    <row r="73" spans="9:20" hidden="1">
      <c r="I73" s="104">
        <f>5-VLOOKUP(J73,B:D,3,FALSE)</f>
        <v>2</v>
      </c>
      <c r="J73" s="108">
        <v>36</v>
      </c>
      <c r="K73" s="106">
        <f>VLOOKUP(L73,B:D,3,FALSE)</f>
        <v>3</v>
      </c>
      <c r="L73" s="109">
        <v>37</v>
      </c>
      <c r="M73" s="106">
        <f>5-VLOOKUP(N73,B:D,3,FALSE)</f>
        <v>3</v>
      </c>
      <c r="N73" s="109">
        <v>38</v>
      </c>
      <c r="O73" s="106">
        <f t="shared" si="0"/>
        <v>2</v>
      </c>
      <c r="P73" s="109">
        <v>39</v>
      </c>
      <c r="Q73" s="106">
        <f>VLOOKUP(R73,B:D,3,FALSE)</f>
        <v>3</v>
      </c>
      <c r="R73" s="109">
        <v>40</v>
      </c>
      <c r="S73" s="328"/>
    </row>
    <row r="74" spans="9:20" hidden="1">
      <c r="I74" s="104">
        <f>VLOOKUP(J74,B:D,3,FALSE)</f>
        <v>2</v>
      </c>
      <c r="J74" s="105">
        <v>41</v>
      </c>
      <c r="K74" s="106">
        <f>VLOOKUP(L74,B:D,3,FALSE)</f>
        <v>3</v>
      </c>
      <c r="L74" s="107">
        <v>42</v>
      </c>
      <c r="M74" s="106">
        <f>VLOOKUP(N74,B:D,3,FALSE)</f>
        <v>3</v>
      </c>
      <c r="N74" s="107">
        <v>43</v>
      </c>
      <c r="O74" s="106">
        <f t="shared" si="0"/>
        <v>3</v>
      </c>
      <c r="P74" s="107">
        <v>44</v>
      </c>
      <c r="Q74" s="106">
        <f>VLOOKUP(R74,B:D,3,FALSE)</f>
        <v>3</v>
      </c>
      <c r="R74" s="107">
        <v>45</v>
      </c>
      <c r="S74" s="328"/>
    </row>
    <row r="75" spans="9:20" ht="19.5" hidden="1" thickBot="1">
      <c r="I75" s="110">
        <f>5-VLOOKUP(J75,B:D,3,FALSE)</f>
        <v>2</v>
      </c>
      <c r="J75" s="111">
        <v>46</v>
      </c>
      <c r="K75" s="112">
        <f>VLOOKUP(L75,B:D,3,FALSE)</f>
        <v>3</v>
      </c>
      <c r="L75" s="113">
        <v>47</v>
      </c>
      <c r="M75" s="112">
        <f>VLOOKUP(N75,B:D,3,FALSE)</f>
        <v>3</v>
      </c>
      <c r="N75" s="113">
        <v>48</v>
      </c>
      <c r="O75" s="112">
        <f t="shared" si="0"/>
        <v>3</v>
      </c>
      <c r="P75" s="113">
        <v>49</v>
      </c>
      <c r="Q75" s="112">
        <f>VLOOKUP(R75,B:D,3,FALSE)</f>
        <v>3</v>
      </c>
      <c r="R75" s="113">
        <v>50</v>
      </c>
      <c r="S75" s="329"/>
    </row>
    <row r="76" spans="9:20" ht="27.75" hidden="1" customHeight="1" thickTop="1" thickBot="1">
      <c r="I76" s="330">
        <f>SUM(I66:I75)</f>
        <v>30</v>
      </c>
      <c r="J76" s="331"/>
      <c r="K76" s="332">
        <f>SUM(K66:K75)</f>
        <v>30</v>
      </c>
      <c r="L76" s="333"/>
      <c r="M76" s="332">
        <f>SUM(M66:M75)</f>
        <v>28</v>
      </c>
      <c r="N76" s="333"/>
      <c r="O76" s="332">
        <f>SUM(O66:O75)</f>
        <v>28</v>
      </c>
      <c r="P76" s="333"/>
      <c r="Q76" s="332">
        <f>SUM(Q66:Q75)</f>
        <v>29</v>
      </c>
      <c r="R76" s="333"/>
      <c r="S76" s="114" t="s">
        <v>67</v>
      </c>
    </row>
    <row r="77" spans="9:20" ht="19.5" hidden="1" thickTop="1"/>
    <row r="78" spans="9:20" hidden="1"/>
    <row r="79" spans="9:20" hidden="1"/>
    <row r="80" spans="9:20" ht="296.25" hidden="1" customHeight="1">
      <c r="I80" s="320" t="s">
        <v>356</v>
      </c>
      <c r="J80" s="321"/>
      <c r="K80" s="321"/>
      <c r="L80" s="321"/>
      <c r="M80" s="321"/>
      <c r="N80" s="321"/>
      <c r="O80" s="321"/>
      <c r="P80" s="321"/>
      <c r="Q80" s="321"/>
      <c r="R80" s="321"/>
      <c r="S80" s="321"/>
      <c r="T80" s="115"/>
    </row>
  </sheetData>
  <sheetProtection algorithmName="SHA-512" hashValue="5L/IxHXT/Up2lNN/vEpxtfGHyRUNsNM1cun+nyjl0fzGPDOu7WAjq/4vdmFwMnvtb/WGrJ+NXlaEdKBnOouvvw==" saltValue="sOKjS+2epAHOxo9BVeRpeQ==" spinCount="100000" sheet="1" objects="1" scenarios="1"/>
  <mergeCells count="13">
    <mergeCell ref="I80:S80"/>
    <mergeCell ref="B2:D2"/>
    <mergeCell ref="I64:J64"/>
    <mergeCell ref="K64:L64"/>
    <mergeCell ref="M64:N64"/>
    <mergeCell ref="O64:P64"/>
    <mergeCell ref="S64:S75"/>
    <mergeCell ref="I76:J76"/>
    <mergeCell ref="K76:L76"/>
    <mergeCell ref="M76:N76"/>
    <mergeCell ref="O76:P76"/>
    <mergeCell ref="Q76:R76"/>
    <mergeCell ref="Q64:R64"/>
  </mergeCells>
  <dataValidations count="2">
    <dataValidation type="list" allowBlank="1" showInputMessage="1" showErrorMessage="1" sqref="D4:D62">
      <formula1>number</formula1>
    </dataValidation>
    <dataValidation type="list" allowBlank="1" showInputMessage="1" showErrorMessage="1" sqref="G12:G13">
      <formula1>oniont</formula1>
    </dataValidation>
  </dataValidations>
  <pageMargins left="0.7" right="0.7" top="0.75" bottom="0.75" header="0.3" footer="0.3"/>
  <pageSetup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6"/>
  <sheetViews>
    <sheetView rightToLeft="1" tabSelected="1" zoomScale="115" zoomScaleNormal="115" workbookViewId="0">
      <selection activeCell="A4" sqref="A4:XFD4"/>
    </sheetView>
  </sheetViews>
  <sheetFormatPr defaultRowHeight="18"/>
  <cols>
    <col min="1" max="1" width="28" style="44" customWidth="1"/>
    <col min="2" max="2" width="3" style="42" customWidth="1"/>
    <col min="3" max="3" width="1.7109375" style="43" customWidth="1"/>
    <col min="4" max="4" width="84.7109375" style="44" customWidth="1"/>
    <col min="5" max="6" width="9.140625" style="44"/>
    <col min="7" max="7" width="3.7109375" style="129" customWidth="1"/>
    <col min="8" max="8" width="14.7109375" style="129" customWidth="1"/>
    <col min="9" max="9" width="3.7109375" style="129" customWidth="1"/>
    <col min="10" max="10" width="14.7109375" style="129" customWidth="1"/>
    <col min="11" max="11" width="3.7109375" style="129" customWidth="1"/>
    <col min="12" max="12" width="14.7109375" style="129" customWidth="1"/>
    <col min="13" max="13" width="9.140625" style="129"/>
    <col min="14" max="16" width="9.140625" style="44"/>
    <col min="17" max="17" width="8.42578125" style="44" customWidth="1"/>
    <col min="18" max="18" width="12.42578125" style="44" hidden="1" customWidth="1"/>
    <col min="19" max="16384" width="9.140625" style="44"/>
  </cols>
  <sheetData>
    <row r="1" spans="2:18" ht="18.75" thickBot="1"/>
    <row r="2" spans="2:18" ht="56.25" customHeight="1" thickTop="1" thickBot="1">
      <c r="B2" s="347" t="s">
        <v>357</v>
      </c>
      <c r="C2" s="348"/>
      <c r="D2" s="348"/>
      <c r="E2" s="349"/>
    </row>
    <row r="3" spans="2:18" ht="34.5" customHeight="1" thickBot="1">
      <c r="B3" s="350" t="s">
        <v>358</v>
      </c>
      <c r="C3" s="351"/>
      <c r="D3" s="351"/>
      <c r="E3" s="140" t="s">
        <v>32</v>
      </c>
    </row>
    <row r="4" spans="2:18" ht="18.75" thickTop="1">
      <c r="B4" s="142">
        <v>1</v>
      </c>
      <c r="C4" s="287"/>
      <c r="D4" s="288"/>
      <c r="E4" s="289" t="s">
        <v>70</v>
      </c>
      <c r="R4" s="129" t="s">
        <v>71</v>
      </c>
    </row>
    <row r="5" spans="2:18">
      <c r="B5" s="290"/>
      <c r="C5" s="291"/>
      <c r="D5" s="144" t="s">
        <v>391</v>
      </c>
      <c r="E5" s="268"/>
      <c r="R5" s="129" t="s">
        <v>70</v>
      </c>
    </row>
    <row r="6" spans="2:18">
      <c r="B6" s="290"/>
      <c r="C6" s="291"/>
      <c r="D6" s="144" t="s">
        <v>359</v>
      </c>
      <c r="E6" s="268"/>
      <c r="R6" s="129" t="s">
        <v>74</v>
      </c>
    </row>
    <row r="7" spans="2:18" ht="18.75" thickBot="1">
      <c r="B7" s="290"/>
      <c r="C7" s="291"/>
      <c r="D7" s="144" t="s">
        <v>393</v>
      </c>
      <c r="E7" s="268"/>
      <c r="R7" s="129" t="s">
        <v>76</v>
      </c>
    </row>
    <row r="8" spans="2:18" ht="18.75" customHeight="1" thickTop="1">
      <c r="B8" s="177">
        <v>2</v>
      </c>
      <c r="C8" s="274"/>
      <c r="D8" s="275"/>
      <c r="E8" s="276" t="s">
        <v>76</v>
      </c>
    </row>
    <row r="9" spans="2:18">
      <c r="B9" s="252"/>
      <c r="C9" s="254"/>
      <c r="D9" s="178" t="s">
        <v>392</v>
      </c>
      <c r="E9" s="277"/>
    </row>
    <row r="10" spans="2:18">
      <c r="B10" s="252"/>
      <c r="C10" s="254"/>
      <c r="D10" s="178" t="s">
        <v>394</v>
      </c>
      <c r="E10" s="277"/>
    </row>
    <row r="11" spans="2:18" ht="18.75" thickBot="1">
      <c r="B11" s="253"/>
      <c r="C11" s="255"/>
      <c r="D11" s="179" t="s">
        <v>360</v>
      </c>
      <c r="E11" s="277"/>
    </row>
    <row r="12" spans="2:18" ht="18" customHeight="1" thickTop="1">
      <c r="B12" s="154">
        <v>3</v>
      </c>
      <c r="C12" s="287"/>
      <c r="D12" s="288"/>
      <c r="E12" s="267" t="s">
        <v>70</v>
      </c>
    </row>
    <row r="13" spans="2:18">
      <c r="B13" s="270"/>
      <c r="C13" s="271"/>
      <c r="D13" s="144" t="s">
        <v>361</v>
      </c>
      <c r="E13" s="268"/>
    </row>
    <row r="14" spans="2:18">
      <c r="B14" s="270"/>
      <c r="C14" s="271"/>
      <c r="D14" s="144" t="s">
        <v>362</v>
      </c>
      <c r="E14" s="268"/>
    </row>
    <row r="15" spans="2:18" ht="18.75" thickBot="1">
      <c r="B15" s="270"/>
      <c r="C15" s="271"/>
      <c r="D15" s="144" t="s">
        <v>363</v>
      </c>
      <c r="E15" s="268"/>
    </row>
    <row r="16" spans="2:18" ht="18" customHeight="1" thickTop="1">
      <c r="B16" s="177">
        <v>4</v>
      </c>
      <c r="C16" s="274"/>
      <c r="D16" s="275"/>
      <c r="E16" s="276" t="s">
        <v>70</v>
      </c>
    </row>
    <row r="17" spans="2:5" ht="18" customHeight="1">
      <c r="B17" s="252"/>
      <c r="C17" s="254"/>
      <c r="D17" s="178" t="s">
        <v>364</v>
      </c>
      <c r="E17" s="277"/>
    </row>
    <row r="18" spans="2:5" ht="18" customHeight="1">
      <c r="B18" s="252"/>
      <c r="C18" s="254"/>
      <c r="D18" s="178" t="s">
        <v>365</v>
      </c>
      <c r="E18" s="277"/>
    </row>
    <row r="19" spans="2:5" ht="18" customHeight="1" thickBot="1">
      <c r="B19" s="253"/>
      <c r="C19" s="255"/>
      <c r="D19" s="179" t="s">
        <v>395</v>
      </c>
      <c r="E19" s="277"/>
    </row>
    <row r="20" spans="2:5" ht="18" customHeight="1" thickTop="1">
      <c r="B20" s="154">
        <v>5</v>
      </c>
      <c r="C20" s="265"/>
      <c r="D20" s="266"/>
      <c r="E20" s="267" t="s">
        <v>74</v>
      </c>
    </row>
    <row r="21" spans="2:5" ht="18" customHeight="1">
      <c r="B21" s="270"/>
      <c r="C21" s="271"/>
      <c r="D21" s="144" t="s">
        <v>366</v>
      </c>
      <c r="E21" s="268"/>
    </row>
    <row r="22" spans="2:5" ht="18" customHeight="1">
      <c r="B22" s="270"/>
      <c r="C22" s="271"/>
      <c r="D22" s="144" t="s">
        <v>367</v>
      </c>
      <c r="E22" s="268"/>
    </row>
    <row r="23" spans="2:5" ht="18" customHeight="1" thickBot="1">
      <c r="B23" s="270"/>
      <c r="C23" s="271"/>
      <c r="D23" s="144" t="s">
        <v>396</v>
      </c>
      <c r="E23" s="268"/>
    </row>
    <row r="24" spans="2:5" ht="18" customHeight="1" thickTop="1">
      <c r="B24" s="177">
        <v>6</v>
      </c>
      <c r="C24" s="274"/>
      <c r="D24" s="275"/>
      <c r="E24" s="276" t="s">
        <v>70</v>
      </c>
    </row>
    <row r="25" spans="2:5" ht="18" customHeight="1">
      <c r="B25" s="252"/>
      <c r="C25" s="254"/>
      <c r="D25" s="178" t="s">
        <v>368</v>
      </c>
      <c r="E25" s="277"/>
    </row>
    <row r="26" spans="2:5" ht="18" customHeight="1">
      <c r="B26" s="252"/>
      <c r="C26" s="254"/>
      <c r="D26" s="178" t="s">
        <v>369</v>
      </c>
      <c r="E26" s="277"/>
    </row>
    <row r="27" spans="2:5" ht="18" customHeight="1" thickBot="1">
      <c r="B27" s="253"/>
      <c r="C27" s="255"/>
      <c r="D27" s="179" t="s">
        <v>370</v>
      </c>
      <c r="E27" s="277"/>
    </row>
    <row r="28" spans="2:5" ht="18" customHeight="1" thickTop="1">
      <c r="B28" s="154">
        <v>7</v>
      </c>
      <c r="C28" s="265"/>
      <c r="D28" s="266"/>
      <c r="E28" s="267" t="s">
        <v>74</v>
      </c>
    </row>
    <row r="29" spans="2:5" ht="18" customHeight="1">
      <c r="B29" s="270"/>
      <c r="C29" s="271"/>
      <c r="D29" s="144" t="s">
        <v>397</v>
      </c>
      <c r="E29" s="268"/>
    </row>
    <row r="30" spans="2:5" ht="18" customHeight="1">
      <c r="B30" s="270"/>
      <c r="C30" s="271"/>
      <c r="D30" s="144" t="s">
        <v>371</v>
      </c>
      <c r="E30" s="268"/>
    </row>
    <row r="31" spans="2:5" ht="18" customHeight="1" thickBot="1">
      <c r="B31" s="270"/>
      <c r="C31" s="271"/>
      <c r="D31" s="144" t="s">
        <v>372</v>
      </c>
      <c r="E31" s="268"/>
    </row>
    <row r="32" spans="2:5" ht="18" customHeight="1" thickTop="1">
      <c r="B32" s="177">
        <v>8</v>
      </c>
      <c r="C32" s="274"/>
      <c r="D32" s="275"/>
      <c r="E32" s="276" t="s">
        <v>74</v>
      </c>
    </row>
    <row r="33" spans="2:5" ht="18" customHeight="1">
      <c r="B33" s="252"/>
      <c r="C33" s="254"/>
      <c r="D33" s="178" t="s">
        <v>398</v>
      </c>
      <c r="E33" s="277"/>
    </row>
    <row r="34" spans="2:5" ht="18" customHeight="1">
      <c r="B34" s="252"/>
      <c r="C34" s="254"/>
      <c r="D34" s="178" t="s">
        <v>373</v>
      </c>
      <c r="E34" s="277"/>
    </row>
    <row r="35" spans="2:5" ht="18" customHeight="1" thickBot="1">
      <c r="B35" s="253"/>
      <c r="C35" s="255"/>
      <c r="D35" s="179" t="s">
        <v>374</v>
      </c>
      <c r="E35" s="277"/>
    </row>
    <row r="36" spans="2:5" ht="18" customHeight="1" thickTop="1">
      <c r="B36" s="154">
        <v>9</v>
      </c>
      <c r="C36" s="265"/>
      <c r="D36" s="266"/>
      <c r="E36" s="267" t="s">
        <v>76</v>
      </c>
    </row>
    <row r="37" spans="2:5" ht="18" customHeight="1">
      <c r="B37" s="270"/>
      <c r="C37" s="271"/>
      <c r="D37" s="144" t="s">
        <v>399</v>
      </c>
      <c r="E37" s="268"/>
    </row>
    <row r="38" spans="2:5" ht="18" customHeight="1">
      <c r="B38" s="270"/>
      <c r="C38" s="271"/>
      <c r="D38" s="144" t="s">
        <v>400</v>
      </c>
      <c r="E38" s="268"/>
    </row>
    <row r="39" spans="2:5" ht="18" customHeight="1" thickBot="1">
      <c r="B39" s="270"/>
      <c r="C39" s="271"/>
      <c r="D39" s="144" t="s">
        <v>375</v>
      </c>
      <c r="E39" s="268"/>
    </row>
    <row r="40" spans="2:5" ht="18" customHeight="1" thickTop="1">
      <c r="B40" s="177">
        <v>10</v>
      </c>
      <c r="C40" s="274"/>
      <c r="D40" s="275"/>
      <c r="E40" s="276" t="s">
        <v>70</v>
      </c>
    </row>
    <row r="41" spans="2:5" ht="18" customHeight="1">
      <c r="B41" s="252"/>
      <c r="C41" s="254"/>
      <c r="D41" s="178" t="s">
        <v>401</v>
      </c>
      <c r="E41" s="277"/>
    </row>
    <row r="42" spans="2:5" ht="18" customHeight="1">
      <c r="B42" s="252"/>
      <c r="C42" s="254"/>
      <c r="D42" s="178" t="s">
        <v>376</v>
      </c>
      <c r="E42" s="277"/>
    </row>
    <row r="43" spans="2:5" ht="18" customHeight="1" thickBot="1">
      <c r="B43" s="253"/>
      <c r="C43" s="255"/>
      <c r="D43" s="179" t="s">
        <v>377</v>
      </c>
      <c r="E43" s="277"/>
    </row>
    <row r="44" spans="2:5" ht="18" customHeight="1" thickTop="1">
      <c r="B44" s="142">
        <v>11</v>
      </c>
      <c r="C44" s="265"/>
      <c r="D44" s="266"/>
      <c r="E44" s="267" t="s">
        <v>74</v>
      </c>
    </row>
    <row r="45" spans="2:5" ht="18" customHeight="1">
      <c r="B45" s="270"/>
      <c r="C45" s="271"/>
      <c r="D45" s="144" t="s">
        <v>402</v>
      </c>
      <c r="E45" s="268"/>
    </row>
    <row r="46" spans="2:5" ht="18" customHeight="1">
      <c r="B46" s="270"/>
      <c r="C46" s="271"/>
      <c r="D46" s="144" t="s">
        <v>403</v>
      </c>
      <c r="E46" s="268"/>
    </row>
    <row r="47" spans="2:5" ht="18" customHeight="1" thickBot="1">
      <c r="B47" s="340"/>
      <c r="C47" s="341"/>
      <c r="D47" s="180" t="s">
        <v>404</v>
      </c>
      <c r="E47" s="339"/>
    </row>
    <row r="48" spans="2:5" ht="18.75" thickTop="1"/>
    <row r="53" spans="6:13" ht="22.5" hidden="1" customHeight="1" thickTop="1" thickBot="1">
      <c r="F53" s="256" t="s">
        <v>163</v>
      </c>
      <c r="G53" s="342" t="s">
        <v>407</v>
      </c>
      <c r="H53" s="343"/>
      <c r="I53" s="345" t="s">
        <v>406</v>
      </c>
      <c r="J53" s="343"/>
      <c r="K53" s="335" t="s">
        <v>405</v>
      </c>
      <c r="L53" s="336"/>
      <c r="M53" s="45" t="s">
        <v>378</v>
      </c>
    </row>
    <row r="54" spans="6:13" ht="18.75" hidden="1" thickBot="1">
      <c r="F54" s="258"/>
      <c r="G54" s="292"/>
      <c r="H54" s="344"/>
      <c r="I54" s="346"/>
      <c r="J54" s="344"/>
      <c r="K54" s="293"/>
      <c r="L54" s="337"/>
      <c r="M54" s="47" t="s">
        <v>31</v>
      </c>
    </row>
    <row r="55" spans="6:13" ht="18.75" hidden="1" thickTop="1">
      <c r="F55" s="116" t="str">
        <f>VLOOKUP(M55,B4:E47,4,FALSE)</f>
        <v>الف</v>
      </c>
      <c r="G55" s="49" t="s">
        <v>76</v>
      </c>
      <c r="H55" s="117">
        <f t="shared" ref="H55:H65" si="0">IF(G55=F55,1,0)</f>
        <v>0</v>
      </c>
      <c r="I55" s="118" t="s">
        <v>74</v>
      </c>
      <c r="J55" s="117">
        <f>IF(I55=F55,1,0)</f>
        <v>0</v>
      </c>
      <c r="K55" s="119" t="s">
        <v>70</v>
      </c>
      <c r="L55" s="51">
        <f>IF(K55=F55,1,0)</f>
        <v>1</v>
      </c>
      <c r="M55" s="52">
        <v>1</v>
      </c>
    </row>
    <row r="56" spans="6:13" hidden="1">
      <c r="F56" s="53" t="str">
        <f t="shared" ref="F56:F65" si="1">VLOOKUP(M56,B5:E48,4,FALSE)</f>
        <v>ج</v>
      </c>
      <c r="G56" s="54" t="s">
        <v>70</v>
      </c>
      <c r="H56" s="120">
        <f t="shared" si="0"/>
        <v>0</v>
      </c>
      <c r="I56" s="121" t="s">
        <v>74</v>
      </c>
      <c r="J56" s="120">
        <f t="shared" ref="J56:J65" si="2">IF(I56=F56,1,0)</f>
        <v>0</v>
      </c>
      <c r="K56" s="122" t="s">
        <v>76</v>
      </c>
      <c r="L56" s="57">
        <f t="shared" ref="L56:L65" si="3">IF(K56=F56,1,0)</f>
        <v>1</v>
      </c>
      <c r="M56" s="58">
        <v>2</v>
      </c>
    </row>
    <row r="57" spans="6:13" hidden="1">
      <c r="F57" s="48" t="str">
        <f t="shared" si="1"/>
        <v>الف</v>
      </c>
      <c r="G57" s="59" t="s">
        <v>74</v>
      </c>
      <c r="H57" s="117">
        <f t="shared" si="0"/>
        <v>0</v>
      </c>
      <c r="I57" s="123" t="s">
        <v>70</v>
      </c>
      <c r="J57" s="117">
        <f t="shared" si="2"/>
        <v>1</v>
      </c>
      <c r="K57" s="124" t="s">
        <v>76</v>
      </c>
      <c r="L57" s="51">
        <f t="shared" si="3"/>
        <v>0</v>
      </c>
      <c r="M57" s="61">
        <v>3</v>
      </c>
    </row>
    <row r="58" spans="6:13" hidden="1">
      <c r="F58" s="53" t="str">
        <f t="shared" si="1"/>
        <v>الف</v>
      </c>
      <c r="G58" s="54" t="s">
        <v>76</v>
      </c>
      <c r="H58" s="120">
        <f t="shared" si="0"/>
        <v>0</v>
      </c>
      <c r="I58" s="121" t="s">
        <v>74</v>
      </c>
      <c r="J58" s="120">
        <f t="shared" si="2"/>
        <v>0</v>
      </c>
      <c r="K58" s="122" t="s">
        <v>70</v>
      </c>
      <c r="L58" s="57">
        <f t="shared" si="3"/>
        <v>1</v>
      </c>
      <c r="M58" s="58">
        <v>4</v>
      </c>
    </row>
    <row r="59" spans="6:13" hidden="1">
      <c r="F59" s="48" t="str">
        <f t="shared" si="1"/>
        <v>ب</v>
      </c>
      <c r="G59" s="59" t="s">
        <v>76</v>
      </c>
      <c r="H59" s="117">
        <f t="shared" si="0"/>
        <v>0</v>
      </c>
      <c r="I59" s="123" t="s">
        <v>70</v>
      </c>
      <c r="J59" s="117">
        <f t="shared" si="2"/>
        <v>0</v>
      </c>
      <c r="K59" s="124" t="s">
        <v>74</v>
      </c>
      <c r="L59" s="51">
        <f t="shared" si="3"/>
        <v>1</v>
      </c>
      <c r="M59" s="61">
        <v>5</v>
      </c>
    </row>
    <row r="60" spans="6:13" hidden="1">
      <c r="F60" s="53" t="str">
        <f t="shared" si="1"/>
        <v>الف</v>
      </c>
      <c r="G60" s="54" t="s">
        <v>70</v>
      </c>
      <c r="H60" s="120">
        <f t="shared" si="0"/>
        <v>1</v>
      </c>
      <c r="I60" s="121" t="s">
        <v>74</v>
      </c>
      <c r="J60" s="120">
        <f t="shared" si="2"/>
        <v>0</v>
      </c>
      <c r="K60" s="122" t="s">
        <v>76</v>
      </c>
      <c r="L60" s="57">
        <f t="shared" si="3"/>
        <v>0</v>
      </c>
      <c r="M60" s="58">
        <v>6</v>
      </c>
    </row>
    <row r="61" spans="6:13" hidden="1">
      <c r="F61" s="48" t="str">
        <f t="shared" si="1"/>
        <v>ب</v>
      </c>
      <c r="G61" s="59" t="s">
        <v>76</v>
      </c>
      <c r="H61" s="117">
        <f t="shared" si="0"/>
        <v>0</v>
      </c>
      <c r="I61" s="123" t="s">
        <v>70</v>
      </c>
      <c r="J61" s="117">
        <f t="shared" si="2"/>
        <v>0</v>
      </c>
      <c r="K61" s="124" t="s">
        <v>74</v>
      </c>
      <c r="L61" s="51">
        <f t="shared" si="3"/>
        <v>1</v>
      </c>
      <c r="M61" s="61">
        <v>7</v>
      </c>
    </row>
    <row r="62" spans="6:13" hidden="1">
      <c r="F62" s="53" t="str">
        <f t="shared" si="1"/>
        <v>ب</v>
      </c>
      <c r="G62" s="54" t="s">
        <v>70</v>
      </c>
      <c r="H62" s="120">
        <f t="shared" si="0"/>
        <v>0</v>
      </c>
      <c r="I62" s="121" t="s">
        <v>76</v>
      </c>
      <c r="J62" s="120">
        <f t="shared" si="2"/>
        <v>0</v>
      </c>
      <c r="K62" s="122" t="s">
        <v>74</v>
      </c>
      <c r="L62" s="57">
        <f t="shared" si="3"/>
        <v>1</v>
      </c>
      <c r="M62" s="58">
        <v>8</v>
      </c>
    </row>
    <row r="63" spans="6:13" hidden="1">
      <c r="F63" s="48" t="str">
        <f t="shared" si="1"/>
        <v>ج</v>
      </c>
      <c r="G63" s="59" t="s">
        <v>74</v>
      </c>
      <c r="H63" s="117">
        <f t="shared" si="0"/>
        <v>0</v>
      </c>
      <c r="I63" s="123" t="s">
        <v>76</v>
      </c>
      <c r="J63" s="117">
        <f t="shared" si="2"/>
        <v>1</v>
      </c>
      <c r="K63" s="124" t="s">
        <v>70</v>
      </c>
      <c r="L63" s="51">
        <f t="shared" si="3"/>
        <v>0</v>
      </c>
      <c r="M63" s="61">
        <v>9</v>
      </c>
    </row>
    <row r="64" spans="6:13" hidden="1">
      <c r="F64" s="53" t="str">
        <f t="shared" si="1"/>
        <v>الف</v>
      </c>
      <c r="G64" s="54" t="s">
        <v>70</v>
      </c>
      <c r="H64" s="120">
        <f t="shared" si="0"/>
        <v>1</v>
      </c>
      <c r="I64" s="121" t="s">
        <v>74</v>
      </c>
      <c r="J64" s="120">
        <f t="shared" si="2"/>
        <v>0</v>
      </c>
      <c r="K64" s="122" t="s">
        <v>76</v>
      </c>
      <c r="L64" s="57">
        <f t="shared" si="3"/>
        <v>0</v>
      </c>
      <c r="M64" s="58">
        <v>10</v>
      </c>
    </row>
    <row r="65" spans="6:13" ht="18.75" hidden="1" thickBot="1">
      <c r="F65" s="125" t="str">
        <f t="shared" si="1"/>
        <v>ب</v>
      </c>
      <c r="G65" s="59" t="s">
        <v>76</v>
      </c>
      <c r="H65" s="117">
        <f t="shared" si="0"/>
        <v>0</v>
      </c>
      <c r="I65" s="123" t="s">
        <v>74</v>
      </c>
      <c r="J65" s="117">
        <f t="shared" si="2"/>
        <v>1</v>
      </c>
      <c r="K65" s="124" t="s">
        <v>70</v>
      </c>
      <c r="L65" s="51">
        <f t="shared" si="3"/>
        <v>0</v>
      </c>
      <c r="M65" s="61">
        <v>11</v>
      </c>
    </row>
    <row r="66" spans="6:13" ht="19.5" hidden="1" thickTop="1" thickBot="1">
      <c r="F66" s="126"/>
      <c r="G66" s="249">
        <f>SUM(H55:H65)</f>
        <v>2</v>
      </c>
      <c r="H66" s="250"/>
      <c r="I66" s="250">
        <f>SUM(J55:J65)</f>
        <v>3</v>
      </c>
      <c r="J66" s="250"/>
      <c r="K66" s="338">
        <f>SUM(L55:L65)</f>
        <v>6</v>
      </c>
      <c r="L66" s="251"/>
      <c r="M66" s="66" t="s">
        <v>44</v>
      </c>
    </row>
  </sheetData>
  <sheetProtection algorithmName="SHA-512" hashValue="mZ8G/dfmbnlCIoJTJFecjlE+KSE9bMFM39xHkJFdCik31owFOyCaQEpZmxy/1KQyuCFtNYChFHYM5rt6mMo5Lg==" saltValue="XC/EiX6QvP3KqBmVdu8Uwg==" spinCount="100000" sheet="1" objects="1" scenarios="1"/>
  <mergeCells count="42">
    <mergeCell ref="C8:D8"/>
    <mergeCell ref="E8:E11"/>
    <mergeCell ref="B9:C11"/>
    <mergeCell ref="B2:E2"/>
    <mergeCell ref="B3:D3"/>
    <mergeCell ref="C4:D4"/>
    <mergeCell ref="E4:E7"/>
    <mergeCell ref="B5:C7"/>
    <mergeCell ref="C12:D12"/>
    <mergeCell ref="E12:E15"/>
    <mergeCell ref="B13:C15"/>
    <mergeCell ref="C16:D16"/>
    <mergeCell ref="E16:E19"/>
    <mergeCell ref="B17:C19"/>
    <mergeCell ref="C20:D20"/>
    <mergeCell ref="E20:E23"/>
    <mergeCell ref="B21:C23"/>
    <mergeCell ref="C24:D24"/>
    <mergeCell ref="E24:E27"/>
    <mergeCell ref="B25:C27"/>
    <mergeCell ref="C28:D28"/>
    <mergeCell ref="E28:E31"/>
    <mergeCell ref="B29:C31"/>
    <mergeCell ref="C32:D32"/>
    <mergeCell ref="E32:E35"/>
    <mergeCell ref="B33:C35"/>
    <mergeCell ref="C36:D36"/>
    <mergeCell ref="E36:E39"/>
    <mergeCell ref="B37:C39"/>
    <mergeCell ref="C40:D40"/>
    <mergeCell ref="E40:E43"/>
    <mergeCell ref="B41:C43"/>
    <mergeCell ref="K53:L54"/>
    <mergeCell ref="G66:H66"/>
    <mergeCell ref="I66:J66"/>
    <mergeCell ref="K66:L66"/>
    <mergeCell ref="C44:D44"/>
    <mergeCell ref="E44:E47"/>
    <mergeCell ref="B45:C47"/>
    <mergeCell ref="F53:F54"/>
    <mergeCell ref="G53:H54"/>
    <mergeCell ref="I53:J54"/>
  </mergeCells>
  <dataValidations count="1">
    <dataValidation type="list" allowBlank="1" showInputMessage="1" showErrorMessage="1" sqref="E4:E47">
      <formula1>answert</formula1>
    </dataValidation>
  </dataValidations>
  <pageMargins left="0.7" right="0.7" top="0.75" bottom="0.75" header="0.3" footer="0.3"/>
  <pageSetup orientation="portrait"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شخصیت پیش قدم</vt:lpstr>
      <vt:lpstr>پرسشنامه حل تعارض</vt:lpstr>
      <vt:lpstr>تعیین سبک کار تیمی</vt:lpstr>
      <vt:lpstr>سبک ارتباطی - فعالیت</vt:lpstr>
      <vt:lpstr>پرسشنامه 5 عامل</vt:lpstr>
      <vt:lpstr>نیازهای انگیزشی</vt:lpstr>
      <vt:lpstr>'سبک ارتباطی - فعالیت'!_ftnref1</vt:lpstr>
      <vt:lpstr>'تعیین سبک کار تیمی'!answert</vt:lpstr>
      <vt:lpstr>'سبک ارتباطی - فعالیت'!answert</vt:lpstr>
      <vt:lpstr>'نیازهای انگیزشی'!answert</vt:lpstr>
      <vt:lpstr>answerT</vt:lpstr>
      <vt:lpstr>'پرسشنامه 5 عامل'!number</vt:lpstr>
      <vt:lpstr>number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Mojtaba GHasemi</dc:creator>
  <cp:lastModifiedBy>Sima Kazemi</cp:lastModifiedBy>
  <dcterms:created xsi:type="dcterms:W3CDTF">2018-04-04T06:48:44Z</dcterms:created>
  <dcterms:modified xsi:type="dcterms:W3CDTF">2018-06-12T07:29:01Z</dcterms:modified>
</cp:coreProperties>
</file>